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#UDRZBA\-=Unifikace údržby BERG=-\A elektrorevize\VŘ 2023\Zadávačka nová verze\"/>
    </mc:Choice>
  </mc:AlternateContent>
  <xr:revisionPtr revIDLastSave="0" documentId="13_ncr:1_{B1156501-8508-4A0D-B92D-BADC25549CD2}" xr6:coauthVersionLast="47" xr6:coauthVersionMax="47" xr10:uidLastSave="{00000000-0000-0000-0000-000000000000}"/>
  <workbookProtection workbookAlgorithmName="SHA-512" workbookHashValue="JX2xmO6qMxaQMbziggfG8CPa06jELfXb1QnapzdckU1JQBjfWYsGc34EIW3ULR6+jRFC6xYaNdYtnAlVV3+nIw==" workbookSaltValue="aW8JjMqLMezXDk0XOEBEkQ==" workbookSpinCount="100000" lockStructure="1"/>
  <bookViews>
    <workbookView xWindow="28680" yWindow="-120" windowWidth="29040" windowHeight="15840" xr2:uid="{00000000-000D-0000-FFFF-FFFF00000000}"/>
  </bookViews>
  <sheets>
    <sheet name="Sklady Rekapitulace " sheetId="49" r:id="rId1"/>
    <sheet name="STR Rekap" sheetId="46" r:id="rId2"/>
    <sheet name="STR Inst" sheetId="35" r:id="rId3"/>
    <sheet name="STR Inst Ex" sheetId="36" r:id="rId4"/>
    <sheet name="STR LPS" sheetId="40" r:id="rId5"/>
    <sheet name="STR LPS Ex" sheetId="42" r:id="rId6"/>
    <sheet name="VBI Rekap" sheetId="47" r:id="rId7"/>
    <sheet name="VBI Inst" sheetId="37" r:id="rId8"/>
    <sheet name="VBI Inst Ex" sheetId="27" r:id="rId9"/>
    <sheet name="VBI LPS" sheetId="43" r:id="rId10"/>
    <sheet name="VBI LPS Ex" sheetId="45" r:id="rId11"/>
    <sheet name="KLO Rekap" sheetId="50" r:id="rId12"/>
    <sheet name="KLO Inst" sheetId="51" r:id="rId13"/>
    <sheet name="KLO Inst Ex" sheetId="53" r:id="rId14"/>
    <sheet name="KLO LPS" sheetId="52" r:id="rId15"/>
    <sheet name="KLO LPS Ex" sheetId="54" r:id="rId16"/>
  </sheets>
  <definedNames>
    <definedName name="_xlnm._FilterDatabase" localSheetId="12" hidden="1">'KLO Inst'!$A$4:$J$88</definedName>
    <definedName name="_xlnm._FilterDatabase" localSheetId="13" hidden="1">'KLO Inst Ex'!$A$4:$J$34</definedName>
    <definedName name="_xlnm._FilterDatabase" localSheetId="14" hidden="1">'KLO LPS'!$A$4:$J$40</definedName>
    <definedName name="_xlnm._FilterDatabase" localSheetId="15" hidden="1">'KLO LPS Ex'!$A$4:$J$36</definedName>
    <definedName name="_xlnm._FilterDatabase" localSheetId="11" hidden="1">'KLO Rekap'!$B$21:$P$30</definedName>
    <definedName name="_xlnm._FilterDatabase" localSheetId="2" hidden="1">'STR Inst'!$A$4:$J$256</definedName>
    <definedName name="_xlnm._FilterDatabase" localSheetId="3" hidden="1">'STR Inst Ex'!$B$4:$J$142</definedName>
    <definedName name="_xlnm._FilterDatabase" localSheetId="4" hidden="1">'STR LPS'!$A$4:$J$48</definedName>
    <definedName name="_xlnm._FilterDatabase" localSheetId="5" hidden="1">'STR LPS Ex'!$B$4:$J$108</definedName>
    <definedName name="_xlnm._FilterDatabase" localSheetId="1" hidden="1">'STR Rekap'!$B$49:$P$75</definedName>
    <definedName name="_xlnm._FilterDatabase" localSheetId="7" hidden="1">'VBI Inst'!$B$4:$J$58</definedName>
    <definedName name="_xlnm._FilterDatabase" localSheetId="8" hidden="1">'VBI Inst Ex'!$B$4:$J$34</definedName>
    <definedName name="_xlnm._FilterDatabase" localSheetId="9" hidden="1">'VBI LPS'!$B$4:$J$16</definedName>
    <definedName name="_xlnm._FilterDatabase" localSheetId="10" hidden="1">'VBI LPS Ex'!$B$4:$J$28</definedName>
    <definedName name="_xlnm._FilterDatabase" localSheetId="6" hidden="1">'VBI Rekap'!$B$16:$P$22</definedName>
    <definedName name="_xlnm.Print_Area" localSheetId="11">'KLO Rekap'!$B:$H,'KLO Rekap'!$J:$P</definedName>
    <definedName name="_xlnm.Print_Area" localSheetId="1">'STR Rekap'!$B:$H,'STR Rekap'!$J:$P</definedName>
    <definedName name="_xlnm.Print_Area" localSheetId="7">'VBI Inst'!$A$2:$J$58</definedName>
    <definedName name="_xlnm.Print_Area" localSheetId="9">'VBI LPS'!$A$2:$J$16</definedName>
    <definedName name="_xlnm.Print_Area" localSheetId="6">'VBI Rekap'!$B:$H,'VBI Rekap'!$J:$P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50" l="1"/>
  <c r="M28" i="50"/>
  <c r="M27" i="50"/>
  <c r="M26" i="50"/>
  <c r="M25" i="50"/>
  <c r="M24" i="50"/>
  <c r="M23" i="50"/>
  <c r="M22" i="50"/>
  <c r="L29" i="50"/>
  <c r="L28" i="50"/>
  <c r="L27" i="50"/>
  <c r="L26" i="50"/>
  <c r="L25" i="50"/>
  <c r="L24" i="50"/>
  <c r="L23" i="50"/>
  <c r="L22" i="50"/>
  <c r="K29" i="50"/>
  <c r="K28" i="50"/>
  <c r="K27" i="50"/>
  <c r="K26" i="50"/>
  <c r="K25" i="50"/>
  <c r="K24" i="50"/>
  <c r="K23" i="50"/>
  <c r="K22" i="50"/>
  <c r="J29" i="50"/>
  <c r="J28" i="50"/>
  <c r="J27" i="50"/>
  <c r="J26" i="50"/>
  <c r="J25" i="50"/>
  <c r="J24" i="50"/>
  <c r="J23" i="50"/>
  <c r="J22" i="50"/>
  <c r="E30" i="50"/>
  <c r="E29" i="50"/>
  <c r="E28" i="50"/>
  <c r="E27" i="50"/>
  <c r="E26" i="50"/>
  <c r="E25" i="50"/>
  <c r="E24" i="50"/>
  <c r="E23" i="50"/>
  <c r="E22" i="50"/>
  <c r="D30" i="50"/>
  <c r="D29" i="50"/>
  <c r="D28" i="50"/>
  <c r="D27" i="50"/>
  <c r="D26" i="50"/>
  <c r="D25" i="50"/>
  <c r="D24" i="50"/>
  <c r="D23" i="50"/>
  <c r="D22" i="50"/>
  <c r="C30" i="50"/>
  <c r="C29" i="50"/>
  <c r="C28" i="50"/>
  <c r="C27" i="50"/>
  <c r="C26" i="50"/>
  <c r="C25" i="50"/>
  <c r="C24" i="50"/>
  <c r="C23" i="50"/>
  <c r="C22" i="50"/>
  <c r="B30" i="50"/>
  <c r="B29" i="50"/>
  <c r="B28" i="50"/>
  <c r="B27" i="50"/>
  <c r="B26" i="50"/>
  <c r="B25" i="50"/>
  <c r="B24" i="50"/>
  <c r="B23" i="50"/>
  <c r="B22" i="50"/>
  <c r="M9" i="50"/>
  <c r="M8" i="50"/>
  <c r="M7" i="50"/>
  <c r="M6" i="50"/>
  <c r="M5" i="50"/>
  <c r="L9" i="50"/>
  <c r="L8" i="50"/>
  <c r="L7" i="50"/>
  <c r="L6" i="50"/>
  <c r="L5" i="50"/>
  <c r="K9" i="50"/>
  <c r="K8" i="50"/>
  <c r="K7" i="50"/>
  <c r="K6" i="50"/>
  <c r="K5" i="50"/>
  <c r="J9" i="50"/>
  <c r="J8" i="50"/>
  <c r="J7" i="50"/>
  <c r="J6" i="50"/>
  <c r="J5" i="50"/>
  <c r="I35" i="54" l="1"/>
  <c r="I34" i="54"/>
  <c r="I33" i="54"/>
  <c r="I31" i="54"/>
  <c r="I30" i="54"/>
  <c r="I29" i="54"/>
  <c r="I27" i="54"/>
  <c r="I26" i="54"/>
  <c r="I25" i="54"/>
  <c r="I23" i="54"/>
  <c r="I22" i="54"/>
  <c r="I21" i="54"/>
  <c r="I19" i="54"/>
  <c r="I18" i="54"/>
  <c r="I17" i="54"/>
  <c r="I15" i="54"/>
  <c r="I14" i="54"/>
  <c r="I13" i="54"/>
  <c r="I11" i="54"/>
  <c r="I10" i="54"/>
  <c r="I9" i="54"/>
  <c r="I7" i="54"/>
  <c r="I6" i="54"/>
  <c r="I5" i="54"/>
  <c r="I39" i="52"/>
  <c r="I38" i="52"/>
  <c r="I37" i="52"/>
  <c r="I35" i="52"/>
  <c r="I34" i="52"/>
  <c r="I33" i="52"/>
  <c r="I31" i="52"/>
  <c r="I30" i="52"/>
  <c r="I29" i="52"/>
  <c r="I27" i="52"/>
  <c r="I26" i="52"/>
  <c r="I25" i="52"/>
  <c r="I23" i="52"/>
  <c r="I22" i="52"/>
  <c r="I21" i="52"/>
  <c r="I19" i="52"/>
  <c r="I18" i="52"/>
  <c r="I17" i="52"/>
  <c r="I15" i="52"/>
  <c r="I14" i="52"/>
  <c r="I13" i="52"/>
  <c r="I11" i="52"/>
  <c r="I10" i="52"/>
  <c r="I9" i="52"/>
  <c r="I7" i="52"/>
  <c r="I6" i="52"/>
  <c r="I5" i="52"/>
  <c r="I33" i="53"/>
  <c r="I32" i="53"/>
  <c r="I31" i="53"/>
  <c r="I30" i="53"/>
  <c r="I29" i="53"/>
  <c r="I27" i="53"/>
  <c r="I26" i="53"/>
  <c r="I25" i="53"/>
  <c r="I24" i="53"/>
  <c r="I23" i="53"/>
  <c r="I21" i="53"/>
  <c r="I20" i="53"/>
  <c r="I19" i="53"/>
  <c r="I18" i="53"/>
  <c r="I17" i="53"/>
  <c r="I15" i="53"/>
  <c r="I14" i="53"/>
  <c r="I13" i="53"/>
  <c r="I12" i="53"/>
  <c r="I11" i="53"/>
  <c r="I9" i="53"/>
  <c r="I8" i="53"/>
  <c r="I7" i="53"/>
  <c r="I6" i="53"/>
  <c r="I5" i="53"/>
  <c r="I87" i="51"/>
  <c r="I86" i="51"/>
  <c r="I85" i="51"/>
  <c r="I84" i="51"/>
  <c r="I83" i="51"/>
  <c r="I81" i="51"/>
  <c r="I80" i="51"/>
  <c r="I79" i="51"/>
  <c r="I78" i="51"/>
  <c r="I77" i="51"/>
  <c r="I75" i="51"/>
  <c r="I74" i="51"/>
  <c r="I73" i="51"/>
  <c r="I72" i="51"/>
  <c r="I71" i="51"/>
  <c r="I69" i="51"/>
  <c r="I68" i="51"/>
  <c r="I67" i="51"/>
  <c r="I66" i="51"/>
  <c r="I65" i="51"/>
  <c r="I63" i="51"/>
  <c r="I62" i="51"/>
  <c r="I61" i="51"/>
  <c r="I60" i="51"/>
  <c r="I59" i="51"/>
  <c r="I57" i="51"/>
  <c r="I56" i="51"/>
  <c r="I55" i="51"/>
  <c r="I54" i="51"/>
  <c r="I53" i="51"/>
  <c r="I51" i="51"/>
  <c r="I50" i="51"/>
  <c r="I49" i="51"/>
  <c r="I48" i="51"/>
  <c r="I47" i="51"/>
  <c r="I45" i="51"/>
  <c r="I44" i="51"/>
  <c r="I43" i="51"/>
  <c r="I42" i="51"/>
  <c r="I41" i="51"/>
  <c r="I39" i="51"/>
  <c r="I38" i="51"/>
  <c r="I37" i="51"/>
  <c r="I36" i="51"/>
  <c r="I35" i="51"/>
  <c r="I33" i="51"/>
  <c r="I32" i="51"/>
  <c r="I31" i="51"/>
  <c r="I30" i="51"/>
  <c r="I29" i="51"/>
  <c r="I27" i="51"/>
  <c r="I26" i="51"/>
  <c r="I25" i="51"/>
  <c r="I24" i="51"/>
  <c r="I23" i="51"/>
  <c r="I21" i="51"/>
  <c r="I20" i="51"/>
  <c r="I19" i="51"/>
  <c r="I18" i="51"/>
  <c r="I17" i="51"/>
  <c r="I15" i="51"/>
  <c r="I14" i="51"/>
  <c r="I13" i="51"/>
  <c r="I12" i="51"/>
  <c r="I11" i="51"/>
  <c r="I8" i="51"/>
  <c r="I9" i="51"/>
  <c r="I7" i="51"/>
  <c r="I6" i="51"/>
  <c r="I5" i="51"/>
  <c r="E18" i="50"/>
  <c r="E17" i="50"/>
  <c r="E16" i="50"/>
  <c r="E15" i="50"/>
  <c r="E14" i="50"/>
  <c r="E13" i="50"/>
  <c r="E12" i="50"/>
  <c r="E11" i="50"/>
  <c r="E10" i="50"/>
  <c r="E9" i="50"/>
  <c r="E8" i="50"/>
  <c r="E7" i="50"/>
  <c r="E6" i="50"/>
  <c r="E5" i="50"/>
  <c r="D18" i="50"/>
  <c r="D17" i="50"/>
  <c r="D16" i="50"/>
  <c r="D15" i="50"/>
  <c r="D14" i="50"/>
  <c r="D13" i="50"/>
  <c r="D12" i="50"/>
  <c r="D11" i="50"/>
  <c r="D10" i="50"/>
  <c r="D9" i="50"/>
  <c r="D8" i="50"/>
  <c r="D7" i="50"/>
  <c r="D6" i="50"/>
  <c r="D5" i="50"/>
  <c r="C18" i="50"/>
  <c r="C17" i="50"/>
  <c r="C16" i="50"/>
  <c r="C15" i="50"/>
  <c r="C14" i="50"/>
  <c r="C13" i="50"/>
  <c r="C12" i="50"/>
  <c r="C11" i="50"/>
  <c r="C10" i="50"/>
  <c r="C9" i="50"/>
  <c r="C8" i="50"/>
  <c r="C7" i="50"/>
  <c r="C6" i="50"/>
  <c r="C5" i="50"/>
  <c r="B18" i="50"/>
  <c r="B17" i="50"/>
  <c r="B16" i="50"/>
  <c r="B15" i="50"/>
  <c r="B14" i="50"/>
  <c r="B13" i="50"/>
  <c r="B12" i="50"/>
  <c r="B11" i="50"/>
  <c r="B10" i="50"/>
  <c r="B9" i="50"/>
  <c r="B8" i="50"/>
  <c r="B7" i="50"/>
  <c r="B6" i="50"/>
  <c r="B5" i="50"/>
  <c r="E46" i="50" l="1"/>
  <c r="F46" i="50" s="1"/>
  <c r="E45" i="50"/>
  <c r="F45" i="50" s="1"/>
  <c r="E44" i="50"/>
  <c r="F44" i="50" s="1"/>
  <c r="E43" i="50"/>
  <c r="F43" i="50" s="1"/>
  <c r="E42" i="50"/>
  <c r="F42" i="50" s="1"/>
  <c r="E41" i="50"/>
  <c r="F41" i="50" s="1"/>
  <c r="E40" i="50"/>
  <c r="F40" i="50" s="1"/>
  <c r="E39" i="50"/>
  <c r="F39" i="50" s="1"/>
  <c r="E38" i="50"/>
  <c r="F38" i="50" s="1"/>
  <c r="E37" i="50"/>
  <c r="F37" i="50" s="1"/>
  <c r="E36" i="50"/>
  <c r="F36" i="50" s="1"/>
  <c r="E35" i="50"/>
  <c r="F35" i="50" s="1"/>
  <c r="E34" i="50"/>
  <c r="F34" i="50" s="1"/>
  <c r="J35" i="54"/>
  <c r="J34" i="54"/>
  <c r="J33" i="54"/>
  <c r="J31" i="54"/>
  <c r="J30" i="54"/>
  <c r="J29" i="54"/>
  <c r="J27" i="54"/>
  <c r="J26" i="54"/>
  <c r="J25" i="54"/>
  <c r="J23" i="54"/>
  <c r="J22" i="54"/>
  <c r="J21" i="54"/>
  <c r="J19" i="54"/>
  <c r="J18" i="54"/>
  <c r="J17" i="54"/>
  <c r="J15" i="54"/>
  <c r="J14" i="54"/>
  <c r="J13" i="54"/>
  <c r="J11" i="54"/>
  <c r="J10" i="54"/>
  <c r="J9" i="54"/>
  <c r="J7" i="54"/>
  <c r="J6" i="54"/>
  <c r="J5" i="54"/>
  <c r="J33" i="53"/>
  <c r="J32" i="53"/>
  <c r="J31" i="53"/>
  <c r="J30" i="53"/>
  <c r="J29" i="53"/>
  <c r="J27" i="53"/>
  <c r="J26" i="53"/>
  <c r="J25" i="53"/>
  <c r="J24" i="53"/>
  <c r="J23" i="53"/>
  <c r="J21" i="53"/>
  <c r="J20" i="53"/>
  <c r="J19" i="53"/>
  <c r="J18" i="53"/>
  <c r="J17" i="53"/>
  <c r="J15" i="53"/>
  <c r="J14" i="53"/>
  <c r="J13" i="53"/>
  <c r="J12" i="53"/>
  <c r="J11" i="53"/>
  <c r="J9" i="53"/>
  <c r="J8" i="53"/>
  <c r="J7" i="53"/>
  <c r="J6" i="53"/>
  <c r="J5" i="53"/>
  <c r="J39" i="52"/>
  <c r="J38" i="52"/>
  <c r="J37" i="52"/>
  <c r="J35" i="52"/>
  <c r="J34" i="52"/>
  <c r="J33" i="52"/>
  <c r="J31" i="52"/>
  <c r="J30" i="52"/>
  <c r="J29" i="52"/>
  <c r="J27" i="52"/>
  <c r="J26" i="52"/>
  <c r="J25" i="52"/>
  <c r="J23" i="52"/>
  <c r="J22" i="52"/>
  <c r="J21" i="52"/>
  <c r="J19" i="52"/>
  <c r="J18" i="52"/>
  <c r="J17" i="52"/>
  <c r="J15" i="52"/>
  <c r="J14" i="52"/>
  <c r="J13" i="52"/>
  <c r="J11" i="52"/>
  <c r="J10" i="52"/>
  <c r="J9" i="52"/>
  <c r="J7" i="52"/>
  <c r="J6" i="52"/>
  <c r="J5" i="52"/>
  <c r="J87" i="51"/>
  <c r="J86" i="51"/>
  <c r="J85" i="51"/>
  <c r="J84" i="51"/>
  <c r="J83" i="51"/>
  <c r="J81" i="51"/>
  <c r="J80" i="51"/>
  <c r="J79" i="51"/>
  <c r="J78" i="51"/>
  <c r="J77" i="51"/>
  <c r="J75" i="51"/>
  <c r="J74" i="51"/>
  <c r="J73" i="51"/>
  <c r="J72" i="51"/>
  <c r="J71" i="51"/>
  <c r="J69" i="51"/>
  <c r="J68" i="51"/>
  <c r="J67" i="51"/>
  <c r="J66" i="51"/>
  <c r="J65" i="51"/>
  <c r="J63" i="51"/>
  <c r="J62" i="51"/>
  <c r="J61" i="51"/>
  <c r="J60" i="51"/>
  <c r="J59" i="51"/>
  <c r="J57" i="51"/>
  <c r="J56" i="51"/>
  <c r="J55" i="51"/>
  <c r="J54" i="51"/>
  <c r="J53" i="51"/>
  <c r="J51" i="51"/>
  <c r="J50" i="51"/>
  <c r="J49" i="51"/>
  <c r="J48" i="51"/>
  <c r="J47" i="51"/>
  <c r="J45" i="51"/>
  <c r="J44" i="51"/>
  <c r="J43" i="51"/>
  <c r="J42" i="51"/>
  <c r="J41" i="51"/>
  <c r="J39" i="51"/>
  <c r="J38" i="51"/>
  <c r="J37" i="51"/>
  <c r="J36" i="51"/>
  <c r="J35" i="51"/>
  <c r="J33" i="51"/>
  <c r="J32" i="51"/>
  <c r="J31" i="51"/>
  <c r="J30" i="51"/>
  <c r="J29" i="51"/>
  <c r="J27" i="51"/>
  <c r="J26" i="51"/>
  <c r="J25" i="51"/>
  <c r="J24" i="51"/>
  <c r="J23" i="51"/>
  <c r="J21" i="51"/>
  <c r="J20" i="51"/>
  <c r="J19" i="51"/>
  <c r="J18" i="51"/>
  <c r="J17" i="51"/>
  <c r="J15" i="51"/>
  <c r="J14" i="51"/>
  <c r="J13" i="51"/>
  <c r="J12" i="51"/>
  <c r="J11" i="51"/>
  <c r="J9" i="51"/>
  <c r="J8" i="51"/>
  <c r="J7" i="51"/>
  <c r="J6" i="51"/>
  <c r="J5" i="51"/>
  <c r="G46" i="50"/>
  <c r="G45" i="50"/>
  <c r="G44" i="50"/>
  <c r="G43" i="50"/>
  <c r="G42" i="50"/>
  <c r="G41" i="50"/>
  <c r="G40" i="50"/>
  <c r="G39" i="50"/>
  <c r="G38" i="50"/>
  <c r="G37" i="50"/>
  <c r="G36" i="50"/>
  <c r="G35" i="50"/>
  <c r="G34" i="50"/>
  <c r="G30" i="50"/>
  <c r="O29" i="50"/>
  <c r="G29" i="50"/>
  <c r="O28" i="50"/>
  <c r="G28" i="50"/>
  <c r="O27" i="50"/>
  <c r="G27" i="50"/>
  <c r="O26" i="50"/>
  <c r="G26" i="50"/>
  <c r="O25" i="50"/>
  <c r="G25" i="50"/>
  <c r="O24" i="50"/>
  <c r="G24" i="50"/>
  <c r="O23" i="50"/>
  <c r="G23" i="50"/>
  <c r="O22" i="50"/>
  <c r="G22" i="50"/>
  <c r="G18" i="50"/>
  <c r="G17" i="50"/>
  <c r="G16" i="50"/>
  <c r="G15" i="50"/>
  <c r="G14" i="50"/>
  <c r="G13" i="50"/>
  <c r="G12" i="50"/>
  <c r="G11" i="50"/>
  <c r="G10" i="50"/>
  <c r="O9" i="50"/>
  <c r="G9" i="50"/>
  <c r="O8" i="50"/>
  <c r="G8" i="50"/>
  <c r="O7" i="50"/>
  <c r="G7" i="50"/>
  <c r="O6" i="50"/>
  <c r="G6" i="50"/>
  <c r="O5" i="50"/>
  <c r="G5" i="50"/>
  <c r="E38" i="47"/>
  <c r="F38" i="47" s="1"/>
  <c r="E37" i="47"/>
  <c r="F37" i="47" s="1"/>
  <c r="H37" i="47" s="1"/>
  <c r="E36" i="47"/>
  <c r="F36" i="47" s="1"/>
  <c r="E35" i="47"/>
  <c r="F35" i="47" s="1"/>
  <c r="H35" i="47" s="1"/>
  <c r="E34" i="47"/>
  <c r="F34" i="47" s="1"/>
  <c r="E33" i="47"/>
  <c r="F33" i="47" s="1"/>
  <c r="E32" i="47"/>
  <c r="F32" i="47" s="1"/>
  <c r="H32" i="47" s="1"/>
  <c r="E31" i="47"/>
  <c r="F31" i="47" s="1"/>
  <c r="E30" i="47"/>
  <c r="F30" i="47" s="1"/>
  <c r="E29" i="47"/>
  <c r="F29" i="47" s="1"/>
  <c r="E28" i="47"/>
  <c r="F28" i="47" s="1"/>
  <c r="E27" i="47"/>
  <c r="F27" i="47" s="1"/>
  <c r="E26" i="47"/>
  <c r="F26" i="47" s="1"/>
  <c r="G38" i="47"/>
  <c r="G37" i="47"/>
  <c r="G36" i="47"/>
  <c r="G35" i="47"/>
  <c r="G34" i="47"/>
  <c r="G33" i="47"/>
  <c r="G32" i="47"/>
  <c r="G31" i="47"/>
  <c r="G30" i="47"/>
  <c r="G29" i="47"/>
  <c r="G28" i="47"/>
  <c r="G27" i="47"/>
  <c r="G26" i="47"/>
  <c r="J32" i="54" l="1"/>
  <c r="N28" i="50" s="1"/>
  <c r="P28" i="50" s="1"/>
  <c r="J40" i="51"/>
  <c r="F10" i="50" s="1"/>
  <c r="H10" i="50" s="1"/>
  <c r="J8" i="54"/>
  <c r="N22" i="50" s="1"/>
  <c r="P22" i="50" s="1"/>
  <c r="J32" i="52"/>
  <c r="F28" i="50" s="1"/>
  <c r="H28" i="50" s="1"/>
  <c r="J34" i="51"/>
  <c r="F9" i="50" s="1"/>
  <c r="H9" i="50" s="1"/>
  <c r="J82" i="51"/>
  <c r="F17" i="50" s="1"/>
  <c r="H17" i="50" s="1"/>
  <c r="J20" i="52"/>
  <c r="F25" i="50" s="1"/>
  <c r="H25" i="50" s="1"/>
  <c r="J36" i="54"/>
  <c r="N29" i="50" s="1"/>
  <c r="P29" i="50" s="1"/>
  <c r="H41" i="50"/>
  <c r="H36" i="50"/>
  <c r="H35" i="50"/>
  <c r="H42" i="50"/>
  <c r="H44" i="50"/>
  <c r="H37" i="50"/>
  <c r="H43" i="50"/>
  <c r="H38" i="50"/>
  <c r="H46" i="50"/>
  <c r="H34" i="50"/>
  <c r="H40" i="50"/>
  <c r="J20" i="54"/>
  <c r="N25" i="50" s="1"/>
  <c r="P25" i="50" s="1"/>
  <c r="J12" i="54"/>
  <c r="N23" i="50" s="1"/>
  <c r="P23" i="50" s="1"/>
  <c r="J40" i="52"/>
  <c r="F30" i="50" s="1"/>
  <c r="H30" i="50" s="1"/>
  <c r="J8" i="52"/>
  <c r="F22" i="50" s="1"/>
  <c r="H22" i="50" s="1"/>
  <c r="J28" i="53"/>
  <c r="N8" i="50" s="1"/>
  <c r="P8" i="50" s="1"/>
  <c r="J16" i="53"/>
  <c r="N6" i="50" s="1"/>
  <c r="P6" i="50" s="1"/>
  <c r="J58" i="51"/>
  <c r="F13" i="50" s="1"/>
  <c r="H13" i="50" s="1"/>
  <c r="J10" i="51"/>
  <c r="F5" i="50" s="1"/>
  <c r="H39" i="50"/>
  <c r="H45" i="50"/>
  <c r="J24" i="54"/>
  <c r="N26" i="50" s="1"/>
  <c r="P26" i="50" s="1"/>
  <c r="J16" i="54"/>
  <c r="N24" i="50" s="1"/>
  <c r="P24" i="50" s="1"/>
  <c r="J28" i="54"/>
  <c r="N27" i="50" s="1"/>
  <c r="P27" i="50" s="1"/>
  <c r="J22" i="53"/>
  <c r="N7" i="50" s="1"/>
  <c r="P7" i="50" s="1"/>
  <c r="J34" i="53"/>
  <c r="N9" i="50" s="1"/>
  <c r="P9" i="50" s="1"/>
  <c r="J10" i="53"/>
  <c r="N5" i="50" s="1"/>
  <c r="J16" i="52"/>
  <c r="F24" i="50" s="1"/>
  <c r="H24" i="50" s="1"/>
  <c r="J28" i="52"/>
  <c r="F27" i="50" s="1"/>
  <c r="H27" i="50" s="1"/>
  <c r="J12" i="52"/>
  <c r="F23" i="50" s="1"/>
  <c r="H23" i="50" s="1"/>
  <c r="J24" i="52"/>
  <c r="F26" i="50" s="1"/>
  <c r="H26" i="50" s="1"/>
  <c r="J36" i="52"/>
  <c r="F29" i="50" s="1"/>
  <c r="H29" i="50" s="1"/>
  <c r="J22" i="51"/>
  <c r="F7" i="50" s="1"/>
  <c r="H7" i="50" s="1"/>
  <c r="J28" i="51"/>
  <c r="F8" i="50" s="1"/>
  <c r="H8" i="50" s="1"/>
  <c r="J88" i="51"/>
  <c r="F18" i="50" s="1"/>
  <c r="H18" i="50" s="1"/>
  <c r="J16" i="51"/>
  <c r="F6" i="50" s="1"/>
  <c r="H6" i="50" s="1"/>
  <c r="J70" i="51"/>
  <c r="F15" i="50" s="1"/>
  <c r="H15" i="50" s="1"/>
  <c r="J76" i="51"/>
  <c r="F16" i="50" s="1"/>
  <c r="H16" i="50" s="1"/>
  <c r="J64" i="51"/>
  <c r="F14" i="50" s="1"/>
  <c r="H14" i="50" s="1"/>
  <c r="J46" i="51"/>
  <c r="F11" i="50" s="1"/>
  <c r="H11" i="50" s="1"/>
  <c r="J52" i="51"/>
  <c r="F12" i="50" s="1"/>
  <c r="H12" i="50" s="1"/>
  <c r="H31" i="47"/>
  <c r="H34" i="47"/>
  <c r="H27" i="47"/>
  <c r="H28" i="47"/>
  <c r="H36" i="47"/>
  <c r="H33" i="47"/>
  <c r="H29" i="47"/>
  <c r="H30" i="47"/>
  <c r="H38" i="47"/>
  <c r="F47" i="50"/>
  <c r="C19" i="49" s="1"/>
  <c r="H26" i="47"/>
  <c r="F39" i="47"/>
  <c r="C13" i="49" s="1"/>
  <c r="E91" i="46"/>
  <c r="F91" i="46" s="1"/>
  <c r="E90" i="46"/>
  <c r="F90" i="46" s="1"/>
  <c r="E89" i="46"/>
  <c r="F89" i="46" s="1"/>
  <c r="E88" i="46"/>
  <c r="F88" i="46" s="1"/>
  <c r="E87" i="46"/>
  <c r="F87" i="46" s="1"/>
  <c r="E86" i="46"/>
  <c r="F86" i="46" s="1"/>
  <c r="E85" i="46"/>
  <c r="F85" i="46" s="1"/>
  <c r="E84" i="46"/>
  <c r="F84" i="46" s="1"/>
  <c r="E83" i="46"/>
  <c r="F83" i="46" s="1"/>
  <c r="E82" i="46"/>
  <c r="F82" i="46" s="1"/>
  <c r="E81" i="46"/>
  <c r="F81" i="46" s="1"/>
  <c r="E80" i="46"/>
  <c r="F80" i="46" s="1"/>
  <c r="E79" i="46"/>
  <c r="F79" i="46" s="1"/>
  <c r="G91" i="46"/>
  <c r="G90" i="46"/>
  <c r="G89" i="46"/>
  <c r="G88" i="46"/>
  <c r="G87" i="46"/>
  <c r="G86" i="46"/>
  <c r="G85" i="46"/>
  <c r="G84" i="46"/>
  <c r="G83" i="46"/>
  <c r="G82" i="46"/>
  <c r="G81" i="46"/>
  <c r="G80" i="46"/>
  <c r="G79" i="46"/>
  <c r="I27" i="45"/>
  <c r="I26" i="45"/>
  <c r="I25" i="45"/>
  <c r="I23" i="45"/>
  <c r="I22" i="45"/>
  <c r="I21" i="45"/>
  <c r="I19" i="45"/>
  <c r="I18" i="45"/>
  <c r="I17" i="45"/>
  <c r="I15" i="45"/>
  <c r="I14" i="45"/>
  <c r="I13" i="45"/>
  <c r="I11" i="45"/>
  <c r="I10" i="45"/>
  <c r="I9" i="45"/>
  <c r="I7" i="45"/>
  <c r="I6" i="45"/>
  <c r="I5" i="45"/>
  <c r="I15" i="43"/>
  <c r="I14" i="43"/>
  <c r="I13" i="43"/>
  <c r="I11" i="43"/>
  <c r="I10" i="43"/>
  <c r="I9" i="43"/>
  <c r="I7" i="43"/>
  <c r="I6" i="43"/>
  <c r="I5" i="43"/>
  <c r="I33" i="27"/>
  <c r="I32" i="27"/>
  <c r="I31" i="27"/>
  <c r="I30" i="27"/>
  <c r="I29" i="27"/>
  <c r="I27" i="27"/>
  <c r="I26" i="27"/>
  <c r="I25" i="27"/>
  <c r="I24" i="27"/>
  <c r="I23" i="27"/>
  <c r="I21" i="27"/>
  <c r="I20" i="27"/>
  <c r="I19" i="27"/>
  <c r="I18" i="27"/>
  <c r="I17" i="27"/>
  <c r="I15" i="27"/>
  <c r="I14" i="27"/>
  <c r="I13" i="27"/>
  <c r="I12" i="27"/>
  <c r="I11" i="27"/>
  <c r="I9" i="27"/>
  <c r="I8" i="27"/>
  <c r="I7" i="27"/>
  <c r="I6" i="27"/>
  <c r="I5" i="27"/>
  <c r="I57" i="37"/>
  <c r="I56" i="37"/>
  <c r="I55" i="37"/>
  <c r="I54" i="37"/>
  <c r="I53" i="37"/>
  <c r="I51" i="37"/>
  <c r="I50" i="37"/>
  <c r="I49" i="37"/>
  <c r="I48" i="37"/>
  <c r="I47" i="37"/>
  <c r="I45" i="37"/>
  <c r="I44" i="37"/>
  <c r="I43" i="37"/>
  <c r="I42" i="37"/>
  <c r="I41" i="37"/>
  <c r="I39" i="37"/>
  <c r="I38" i="37"/>
  <c r="I37" i="37"/>
  <c r="I36" i="37"/>
  <c r="I35" i="37"/>
  <c r="I33" i="37"/>
  <c r="I32" i="37"/>
  <c r="I31" i="37"/>
  <c r="I30" i="37"/>
  <c r="I29" i="37"/>
  <c r="I27" i="37"/>
  <c r="I26" i="37"/>
  <c r="I25" i="37"/>
  <c r="I24" i="37"/>
  <c r="I23" i="37"/>
  <c r="I21" i="37"/>
  <c r="I20" i="37"/>
  <c r="I19" i="37"/>
  <c r="I18" i="37"/>
  <c r="I17" i="37"/>
  <c r="I15" i="37"/>
  <c r="I14" i="37"/>
  <c r="I13" i="37"/>
  <c r="I12" i="37"/>
  <c r="I11" i="37"/>
  <c r="I9" i="37"/>
  <c r="I8" i="37"/>
  <c r="I7" i="37"/>
  <c r="I6" i="37"/>
  <c r="I5" i="37"/>
  <c r="I107" i="42"/>
  <c r="I106" i="42"/>
  <c r="I105" i="42"/>
  <c r="I103" i="42"/>
  <c r="I102" i="42"/>
  <c r="I101" i="42"/>
  <c r="I99" i="42"/>
  <c r="I98" i="42"/>
  <c r="I97" i="42"/>
  <c r="I95" i="42"/>
  <c r="I94" i="42"/>
  <c r="I93" i="42"/>
  <c r="I91" i="42"/>
  <c r="I90" i="42"/>
  <c r="I89" i="42"/>
  <c r="I87" i="42"/>
  <c r="I86" i="42"/>
  <c r="I85" i="42"/>
  <c r="I83" i="42"/>
  <c r="I82" i="42"/>
  <c r="I81" i="42"/>
  <c r="I79" i="42"/>
  <c r="I78" i="42"/>
  <c r="I77" i="42"/>
  <c r="I75" i="42"/>
  <c r="I74" i="42"/>
  <c r="I73" i="42"/>
  <c r="I71" i="42"/>
  <c r="I70" i="42"/>
  <c r="I69" i="42"/>
  <c r="I67" i="42"/>
  <c r="I66" i="42"/>
  <c r="I65" i="42"/>
  <c r="I63" i="42"/>
  <c r="I62" i="42"/>
  <c r="I61" i="42"/>
  <c r="I59" i="42"/>
  <c r="I58" i="42"/>
  <c r="I57" i="42"/>
  <c r="I55" i="42"/>
  <c r="I54" i="42"/>
  <c r="I53" i="42"/>
  <c r="I51" i="42"/>
  <c r="I50" i="42"/>
  <c r="I49" i="42"/>
  <c r="I47" i="42"/>
  <c r="I46" i="42"/>
  <c r="I45" i="42"/>
  <c r="I43" i="42"/>
  <c r="I42" i="42"/>
  <c r="I41" i="42"/>
  <c r="I39" i="42"/>
  <c r="I38" i="42"/>
  <c r="I37" i="42"/>
  <c r="I35" i="42"/>
  <c r="I34" i="42"/>
  <c r="I33" i="42"/>
  <c r="I31" i="42"/>
  <c r="I30" i="42"/>
  <c r="I29" i="42"/>
  <c r="I27" i="42"/>
  <c r="I26" i="42"/>
  <c r="I25" i="42"/>
  <c r="I23" i="42"/>
  <c r="I22" i="42"/>
  <c r="I21" i="42"/>
  <c r="I19" i="42"/>
  <c r="I18" i="42"/>
  <c r="I17" i="42"/>
  <c r="I15" i="42"/>
  <c r="I14" i="42"/>
  <c r="I13" i="42"/>
  <c r="I11" i="42"/>
  <c r="I10" i="42"/>
  <c r="I9" i="42"/>
  <c r="I7" i="42"/>
  <c r="I6" i="42"/>
  <c r="I5" i="42"/>
  <c r="I47" i="40"/>
  <c r="I46" i="40"/>
  <c r="I45" i="40"/>
  <c r="I43" i="40"/>
  <c r="I42" i="40"/>
  <c r="I41" i="40"/>
  <c r="I39" i="40"/>
  <c r="I38" i="40"/>
  <c r="I37" i="40"/>
  <c r="I35" i="40"/>
  <c r="I34" i="40"/>
  <c r="I33" i="40"/>
  <c r="I31" i="40"/>
  <c r="I30" i="40"/>
  <c r="I29" i="40"/>
  <c r="I27" i="40"/>
  <c r="I26" i="40"/>
  <c r="I25" i="40"/>
  <c r="I23" i="40"/>
  <c r="I22" i="40"/>
  <c r="I21" i="40"/>
  <c r="I19" i="40"/>
  <c r="I18" i="40"/>
  <c r="I17" i="40"/>
  <c r="I15" i="40"/>
  <c r="I14" i="40"/>
  <c r="I13" i="40"/>
  <c r="I11" i="40"/>
  <c r="I10" i="40"/>
  <c r="I9" i="40"/>
  <c r="I7" i="40"/>
  <c r="I6" i="40"/>
  <c r="I5" i="40"/>
  <c r="D17" i="49" l="1"/>
  <c r="C18" i="49"/>
  <c r="D18" i="49"/>
  <c r="C16" i="49"/>
  <c r="P5" i="50"/>
  <c r="D16" i="49" s="1"/>
  <c r="C17" i="49"/>
  <c r="C15" i="49"/>
  <c r="H5" i="50"/>
  <c r="D15" i="49" s="1"/>
  <c r="H47" i="50"/>
  <c r="D19" i="49" s="1"/>
  <c r="H39" i="47"/>
  <c r="D13" i="49" s="1"/>
  <c r="H80" i="46"/>
  <c r="H88" i="46"/>
  <c r="H89" i="46"/>
  <c r="H81" i="46"/>
  <c r="H86" i="46"/>
  <c r="H90" i="46"/>
  <c r="H84" i="46"/>
  <c r="H82" i="46"/>
  <c r="H87" i="46"/>
  <c r="H91" i="46"/>
  <c r="H85" i="46"/>
  <c r="H83" i="46"/>
  <c r="F92" i="46"/>
  <c r="C7" i="49" s="1"/>
  <c r="H79" i="46"/>
  <c r="I141" i="36"/>
  <c r="I140" i="36"/>
  <c r="I139" i="36"/>
  <c r="I138" i="36"/>
  <c r="I137" i="36"/>
  <c r="I135" i="36"/>
  <c r="I134" i="36"/>
  <c r="I133" i="36"/>
  <c r="I132" i="36"/>
  <c r="I131" i="36"/>
  <c r="I129" i="36"/>
  <c r="I128" i="36"/>
  <c r="I127" i="36"/>
  <c r="I126" i="36"/>
  <c r="I125" i="36"/>
  <c r="I123" i="36"/>
  <c r="I122" i="36"/>
  <c r="I121" i="36"/>
  <c r="I120" i="36"/>
  <c r="I119" i="36"/>
  <c r="I117" i="36"/>
  <c r="I116" i="36"/>
  <c r="I115" i="36"/>
  <c r="I114" i="36"/>
  <c r="I113" i="36"/>
  <c r="I111" i="36"/>
  <c r="I110" i="36"/>
  <c r="I109" i="36"/>
  <c r="I108" i="36"/>
  <c r="I107" i="36"/>
  <c r="I105" i="36"/>
  <c r="I104" i="36"/>
  <c r="I103" i="36"/>
  <c r="I102" i="36"/>
  <c r="I101" i="36"/>
  <c r="I99" i="36"/>
  <c r="I98" i="36"/>
  <c r="I97" i="36"/>
  <c r="I96" i="36"/>
  <c r="I95" i="36"/>
  <c r="I93" i="36"/>
  <c r="I92" i="36"/>
  <c r="I91" i="36"/>
  <c r="I90" i="36"/>
  <c r="I89" i="36"/>
  <c r="I87" i="36"/>
  <c r="I86" i="36"/>
  <c r="I85" i="36"/>
  <c r="I84" i="36"/>
  <c r="I83" i="36"/>
  <c r="I81" i="36"/>
  <c r="I80" i="36"/>
  <c r="I79" i="36"/>
  <c r="I78" i="36"/>
  <c r="I77" i="36"/>
  <c r="I75" i="36"/>
  <c r="I74" i="36"/>
  <c r="I73" i="36"/>
  <c r="I72" i="36"/>
  <c r="I71" i="36"/>
  <c r="I69" i="36"/>
  <c r="I68" i="36"/>
  <c r="I67" i="36"/>
  <c r="I66" i="36"/>
  <c r="I65" i="36"/>
  <c r="I63" i="36"/>
  <c r="I62" i="36"/>
  <c r="I61" i="36"/>
  <c r="I60" i="36"/>
  <c r="I59" i="36"/>
  <c r="I57" i="36"/>
  <c r="I56" i="36"/>
  <c r="I55" i="36"/>
  <c r="I54" i="36"/>
  <c r="I53" i="36"/>
  <c r="I51" i="36"/>
  <c r="I50" i="36"/>
  <c r="I49" i="36"/>
  <c r="I48" i="36"/>
  <c r="I47" i="36"/>
  <c r="I45" i="36"/>
  <c r="I44" i="36"/>
  <c r="I43" i="36"/>
  <c r="I42" i="36"/>
  <c r="I41" i="36"/>
  <c r="I39" i="36"/>
  <c r="I38" i="36"/>
  <c r="I37" i="36"/>
  <c r="I36" i="36"/>
  <c r="I35" i="36"/>
  <c r="I33" i="36"/>
  <c r="I32" i="36"/>
  <c r="I31" i="36"/>
  <c r="I30" i="36"/>
  <c r="I29" i="36"/>
  <c r="I27" i="36"/>
  <c r="I26" i="36"/>
  <c r="I25" i="36"/>
  <c r="I24" i="36"/>
  <c r="I23" i="36"/>
  <c r="I21" i="36"/>
  <c r="I20" i="36"/>
  <c r="I19" i="36"/>
  <c r="I18" i="36"/>
  <c r="I17" i="36"/>
  <c r="I15" i="36"/>
  <c r="I14" i="36"/>
  <c r="I13" i="36"/>
  <c r="I12" i="36"/>
  <c r="I11" i="36"/>
  <c r="I9" i="36"/>
  <c r="I8" i="36"/>
  <c r="I7" i="36"/>
  <c r="I6" i="36"/>
  <c r="I5" i="36"/>
  <c r="I255" i="35"/>
  <c r="I254" i="35"/>
  <c r="I253" i="35"/>
  <c r="I252" i="35"/>
  <c r="I251" i="35"/>
  <c r="I249" i="35"/>
  <c r="I248" i="35"/>
  <c r="I247" i="35"/>
  <c r="I246" i="35"/>
  <c r="I245" i="35"/>
  <c r="I243" i="35"/>
  <c r="I242" i="35"/>
  <c r="I241" i="35"/>
  <c r="I240" i="35"/>
  <c r="I239" i="35"/>
  <c r="I237" i="35"/>
  <c r="I236" i="35"/>
  <c r="I235" i="35"/>
  <c r="I234" i="35"/>
  <c r="I233" i="35"/>
  <c r="I231" i="35"/>
  <c r="I230" i="35"/>
  <c r="I229" i="35"/>
  <c r="I228" i="35"/>
  <c r="I227" i="35"/>
  <c r="I225" i="35"/>
  <c r="I224" i="35"/>
  <c r="I223" i="35"/>
  <c r="I222" i="35"/>
  <c r="I221" i="35"/>
  <c r="I219" i="35"/>
  <c r="I218" i="35"/>
  <c r="I217" i="35"/>
  <c r="I216" i="35"/>
  <c r="I215" i="35"/>
  <c r="I213" i="35"/>
  <c r="I212" i="35"/>
  <c r="I211" i="35"/>
  <c r="I210" i="35"/>
  <c r="I209" i="35"/>
  <c r="I207" i="35"/>
  <c r="I206" i="35"/>
  <c r="I205" i="35"/>
  <c r="I204" i="35"/>
  <c r="I203" i="35"/>
  <c r="I201" i="35"/>
  <c r="I200" i="35"/>
  <c r="I199" i="35"/>
  <c r="I198" i="35"/>
  <c r="I197" i="35"/>
  <c r="I195" i="35"/>
  <c r="I194" i="35"/>
  <c r="I193" i="35"/>
  <c r="I192" i="35"/>
  <c r="I191" i="35"/>
  <c r="I189" i="35"/>
  <c r="I188" i="35"/>
  <c r="I187" i="35"/>
  <c r="I186" i="35"/>
  <c r="I185" i="35"/>
  <c r="I183" i="35"/>
  <c r="I182" i="35"/>
  <c r="I181" i="35"/>
  <c r="I180" i="35"/>
  <c r="I179" i="35"/>
  <c r="I177" i="35"/>
  <c r="I176" i="35"/>
  <c r="I175" i="35"/>
  <c r="I174" i="35"/>
  <c r="I173" i="35"/>
  <c r="I171" i="35"/>
  <c r="I170" i="35"/>
  <c r="I169" i="35"/>
  <c r="I168" i="35"/>
  <c r="I167" i="35"/>
  <c r="I165" i="35"/>
  <c r="I164" i="35"/>
  <c r="I163" i="35"/>
  <c r="I162" i="35"/>
  <c r="I161" i="35"/>
  <c r="I159" i="35"/>
  <c r="I158" i="35"/>
  <c r="I157" i="35"/>
  <c r="I156" i="35"/>
  <c r="I155" i="35"/>
  <c r="I153" i="35"/>
  <c r="I152" i="35"/>
  <c r="I151" i="35"/>
  <c r="I150" i="35"/>
  <c r="I149" i="35"/>
  <c r="I147" i="35"/>
  <c r="I146" i="35"/>
  <c r="I145" i="35"/>
  <c r="I144" i="35"/>
  <c r="I143" i="35"/>
  <c r="I141" i="35"/>
  <c r="I140" i="35"/>
  <c r="I139" i="35"/>
  <c r="I138" i="35"/>
  <c r="I137" i="35"/>
  <c r="I135" i="35"/>
  <c r="I134" i="35"/>
  <c r="I133" i="35"/>
  <c r="I132" i="35"/>
  <c r="I131" i="35"/>
  <c r="I129" i="35"/>
  <c r="I128" i="35"/>
  <c r="I127" i="35"/>
  <c r="I126" i="35"/>
  <c r="I125" i="35"/>
  <c r="I123" i="35"/>
  <c r="I122" i="35"/>
  <c r="I121" i="35"/>
  <c r="I120" i="35"/>
  <c r="I119" i="35"/>
  <c r="I117" i="35"/>
  <c r="I116" i="35"/>
  <c r="I115" i="35"/>
  <c r="I114" i="35"/>
  <c r="I113" i="35"/>
  <c r="I111" i="35"/>
  <c r="I110" i="35"/>
  <c r="I109" i="35"/>
  <c r="I108" i="35"/>
  <c r="I107" i="35"/>
  <c r="I105" i="35"/>
  <c r="I104" i="35"/>
  <c r="I103" i="35"/>
  <c r="I102" i="35"/>
  <c r="I101" i="35"/>
  <c r="I99" i="35"/>
  <c r="I98" i="35"/>
  <c r="I97" i="35"/>
  <c r="I96" i="35"/>
  <c r="I95" i="35"/>
  <c r="I93" i="35"/>
  <c r="I92" i="35"/>
  <c r="I91" i="35"/>
  <c r="I90" i="35"/>
  <c r="I89" i="35"/>
  <c r="I87" i="35"/>
  <c r="I86" i="35"/>
  <c r="I85" i="35"/>
  <c r="I84" i="35"/>
  <c r="I83" i="35"/>
  <c r="I81" i="35"/>
  <c r="I80" i="35"/>
  <c r="I79" i="35"/>
  <c r="I78" i="35"/>
  <c r="I77" i="35"/>
  <c r="I75" i="35"/>
  <c r="I74" i="35"/>
  <c r="I73" i="35"/>
  <c r="I72" i="35"/>
  <c r="I71" i="35"/>
  <c r="I69" i="35"/>
  <c r="I68" i="35"/>
  <c r="I67" i="35"/>
  <c r="I66" i="35"/>
  <c r="I65" i="35"/>
  <c r="I63" i="35"/>
  <c r="I62" i="35"/>
  <c r="I61" i="35"/>
  <c r="I60" i="35"/>
  <c r="I59" i="35"/>
  <c r="I57" i="35"/>
  <c r="I56" i="35"/>
  <c r="I55" i="35"/>
  <c r="I54" i="35"/>
  <c r="I53" i="35"/>
  <c r="I51" i="35"/>
  <c r="I50" i="35"/>
  <c r="I49" i="35"/>
  <c r="I48" i="35"/>
  <c r="I47" i="35"/>
  <c r="I45" i="35"/>
  <c r="I44" i="35"/>
  <c r="I43" i="35"/>
  <c r="I42" i="35"/>
  <c r="I41" i="35"/>
  <c r="I39" i="35"/>
  <c r="I38" i="35"/>
  <c r="I37" i="35"/>
  <c r="I36" i="35"/>
  <c r="I35" i="35"/>
  <c r="I33" i="35"/>
  <c r="I32" i="35"/>
  <c r="I31" i="35"/>
  <c r="I30" i="35"/>
  <c r="I29" i="35"/>
  <c r="I27" i="35"/>
  <c r="I26" i="35"/>
  <c r="I25" i="35"/>
  <c r="I24" i="35"/>
  <c r="I23" i="35"/>
  <c r="I21" i="35"/>
  <c r="I20" i="35"/>
  <c r="I19" i="35"/>
  <c r="I18" i="35"/>
  <c r="I17" i="35"/>
  <c r="I15" i="35"/>
  <c r="I14" i="35"/>
  <c r="I13" i="35"/>
  <c r="I12" i="35"/>
  <c r="I11" i="35"/>
  <c r="I9" i="35"/>
  <c r="I8" i="35"/>
  <c r="I7" i="35"/>
  <c r="I6" i="35"/>
  <c r="I5" i="35"/>
  <c r="H92" i="46" l="1"/>
  <c r="D7" i="49" s="1"/>
  <c r="C14" i="49"/>
  <c r="D14" i="49"/>
  <c r="M22" i="47" l="1"/>
  <c r="L22" i="47"/>
  <c r="O22" i="47" s="1"/>
  <c r="K22" i="47"/>
  <c r="J22" i="47"/>
  <c r="M21" i="47"/>
  <c r="L21" i="47"/>
  <c r="O21" i="47" s="1"/>
  <c r="K21" i="47"/>
  <c r="J21" i="47"/>
  <c r="M20" i="47"/>
  <c r="L20" i="47"/>
  <c r="O20" i="47" s="1"/>
  <c r="K20" i="47"/>
  <c r="J20" i="47"/>
  <c r="M19" i="47"/>
  <c r="L19" i="47"/>
  <c r="O19" i="47" s="1"/>
  <c r="K19" i="47"/>
  <c r="J19" i="47"/>
  <c r="E19" i="47"/>
  <c r="D19" i="47"/>
  <c r="G19" i="47" s="1"/>
  <c r="C19" i="47"/>
  <c r="B19" i="47"/>
  <c r="M18" i="47"/>
  <c r="L18" i="47"/>
  <c r="O18" i="47" s="1"/>
  <c r="K18" i="47"/>
  <c r="J18" i="47"/>
  <c r="E18" i="47"/>
  <c r="D18" i="47"/>
  <c r="G18" i="47" s="1"/>
  <c r="C18" i="47"/>
  <c r="B18" i="47"/>
  <c r="M17" i="47"/>
  <c r="L17" i="47"/>
  <c r="K17" i="47"/>
  <c r="J17" i="47"/>
  <c r="E17" i="47"/>
  <c r="D17" i="47"/>
  <c r="G17" i="47" s="1"/>
  <c r="C17" i="47"/>
  <c r="B17" i="47"/>
  <c r="E13" i="47"/>
  <c r="D13" i="47"/>
  <c r="G13" i="47" s="1"/>
  <c r="C13" i="47"/>
  <c r="B13" i="47"/>
  <c r="E12" i="47"/>
  <c r="D12" i="47"/>
  <c r="G12" i="47" s="1"/>
  <c r="C12" i="47"/>
  <c r="B12" i="47"/>
  <c r="E11" i="47"/>
  <c r="D11" i="47"/>
  <c r="C11" i="47"/>
  <c r="B11" i="47"/>
  <c r="E10" i="47"/>
  <c r="D10" i="47"/>
  <c r="G10" i="47" s="1"/>
  <c r="C10" i="47"/>
  <c r="B10" i="47"/>
  <c r="M9" i="47"/>
  <c r="L9" i="47"/>
  <c r="O9" i="47" s="1"/>
  <c r="K9" i="47"/>
  <c r="J9" i="47"/>
  <c r="E9" i="47"/>
  <c r="D9" i="47"/>
  <c r="G9" i="47" s="1"/>
  <c r="C9" i="47"/>
  <c r="B9" i="47"/>
  <c r="M8" i="47"/>
  <c r="L8" i="47"/>
  <c r="O8" i="47" s="1"/>
  <c r="K8" i="47"/>
  <c r="J8" i="47"/>
  <c r="E8" i="47"/>
  <c r="D8" i="47"/>
  <c r="G8" i="47" s="1"/>
  <c r="C8" i="47"/>
  <c r="B8" i="47"/>
  <c r="M7" i="47"/>
  <c r="L7" i="47"/>
  <c r="O7" i="47" s="1"/>
  <c r="K7" i="47"/>
  <c r="J7" i="47"/>
  <c r="E7" i="47"/>
  <c r="D7" i="47"/>
  <c r="G7" i="47" s="1"/>
  <c r="C7" i="47"/>
  <c r="B7" i="47"/>
  <c r="M6" i="47"/>
  <c r="L6" i="47"/>
  <c r="O6" i="47" s="1"/>
  <c r="K6" i="47"/>
  <c r="J6" i="47"/>
  <c r="E6" i="47"/>
  <c r="D6" i="47"/>
  <c r="G6" i="47" s="1"/>
  <c r="C6" i="47"/>
  <c r="B6" i="47"/>
  <c r="M5" i="47"/>
  <c r="L5" i="47"/>
  <c r="O5" i="47" s="1"/>
  <c r="K5" i="47"/>
  <c r="J5" i="47"/>
  <c r="E5" i="47"/>
  <c r="D5" i="47"/>
  <c r="G5" i="47" s="1"/>
  <c r="C5" i="47"/>
  <c r="B5" i="47"/>
  <c r="O17" i="47"/>
  <c r="G11" i="47"/>
  <c r="M75" i="46"/>
  <c r="M74" i="46"/>
  <c r="M73" i="46"/>
  <c r="M72" i="46"/>
  <c r="M71" i="46"/>
  <c r="M70" i="46"/>
  <c r="M69" i="46"/>
  <c r="M68" i="46"/>
  <c r="M67" i="46"/>
  <c r="M66" i="46"/>
  <c r="M65" i="46"/>
  <c r="M64" i="46"/>
  <c r="M63" i="46"/>
  <c r="M62" i="46"/>
  <c r="M61" i="46"/>
  <c r="M60" i="46"/>
  <c r="M59" i="46"/>
  <c r="M58" i="46"/>
  <c r="M57" i="46"/>
  <c r="M56" i="46"/>
  <c r="M55" i="46"/>
  <c r="M54" i="46"/>
  <c r="M53" i="46"/>
  <c r="M52" i="46"/>
  <c r="M51" i="46"/>
  <c r="M50" i="46"/>
  <c r="L75" i="46"/>
  <c r="L74" i="46"/>
  <c r="L73" i="46"/>
  <c r="O73" i="46" s="1"/>
  <c r="L72" i="46"/>
  <c r="L71" i="46"/>
  <c r="L70" i="46"/>
  <c r="L69" i="46"/>
  <c r="O69" i="46" s="1"/>
  <c r="L68" i="46"/>
  <c r="L67" i="46"/>
  <c r="L66" i="46"/>
  <c r="O66" i="46" s="1"/>
  <c r="L65" i="46"/>
  <c r="O65" i="46" s="1"/>
  <c r="L64" i="46"/>
  <c r="L63" i="46"/>
  <c r="L62" i="46"/>
  <c r="L61" i="46"/>
  <c r="O61" i="46" s="1"/>
  <c r="L60" i="46"/>
  <c r="L59" i="46"/>
  <c r="L58" i="46"/>
  <c r="O58" i="46" s="1"/>
  <c r="L57" i="46"/>
  <c r="O57" i="46" s="1"/>
  <c r="L56" i="46"/>
  <c r="L55" i="46"/>
  <c r="L54" i="46"/>
  <c r="O54" i="46" s="1"/>
  <c r="L53" i="46"/>
  <c r="O53" i="46" s="1"/>
  <c r="L52" i="46"/>
  <c r="L51" i="46"/>
  <c r="L50" i="46"/>
  <c r="O50" i="46" s="1"/>
  <c r="K75" i="46"/>
  <c r="K74" i="46"/>
  <c r="K73" i="46"/>
  <c r="K72" i="46"/>
  <c r="K71" i="46"/>
  <c r="K70" i="46"/>
  <c r="K69" i="46"/>
  <c r="K68" i="46"/>
  <c r="K67" i="46"/>
  <c r="K66" i="46"/>
  <c r="K65" i="46"/>
  <c r="K64" i="46"/>
  <c r="K63" i="46"/>
  <c r="K62" i="46"/>
  <c r="K61" i="46"/>
  <c r="K60" i="46"/>
  <c r="K59" i="46"/>
  <c r="K58" i="46"/>
  <c r="K57" i="46"/>
  <c r="K56" i="46"/>
  <c r="K55" i="46"/>
  <c r="K54" i="46"/>
  <c r="K53" i="46"/>
  <c r="K52" i="46"/>
  <c r="K51" i="46"/>
  <c r="K50" i="46"/>
  <c r="J75" i="46"/>
  <c r="J74" i="46"/>
  <c r="J73" i="46"/>
  <c r="J72" i="46"/>
  <c r="J71" i="46"/>
  <c r="J70" i="46"/>
  <c r="J69" i="46"/>
  <c r="J68" i="46"/>
  <c r="J67" i="46"/>
  <c r="J66" i="46"/>
  <c r="J65" i="46"/>
  <c r="J64" i="46"/>
  <c r="J63" i="46"/>
  <c r="J62" i="46"/>
  <c r="J61" i="46"/>
  <c r="J60" i="46"/>
  <c r="J59" i="46"/>
  <c r="J58" i="46"/>
  <c r="J57" i="46"/>
  <c r="J56" i="46"/>
  <c r="J55" i="46"/>
  <c r="J54" i="46"/>
  <c r="J53" i="46"/>
  <c r="J52" i="46"/>
  <c r="J51" i="46"/>
  <c r="J50" i="46"/>
  <c r="E60" i="46"/>
  <c r="E59" i="46"/>
  <c r="E58" i="46"/>
  <c r="E57" i="46"/>
  <c r="E56" i="46"/>
  <c r="E55" i="46"/>
  <c r="E54" i="46"/>
  <c r="E53" i="46"/>
  <c r="E52" i="46"/>
  <c r="E51" i="46"/>
  <c r="E50" i="46"/>
  <c r="D60" i="46"/>
  <c r="D59" i="46"/>
  <c r="D58" i="46"/>
  <c r="D57" i="46"/>
  <c r="G57" i="46" s="1"/>
  <c r="D56" i="46"/>
  <c r="D55" i="46"/>
  <c r="G55" i="46" s="1"/>
  <c r="D54" i="46"/>
  <c r="G54" i="46" s="1"/>
  <c r="D53" i="46"/>
  <c r="D52" i="46"/>
  <c r="D51" i="46"/>
  <c r="D50" i="46"/>
  <c r="C60" i="46"/>
  <c r="C59" i="46"/>
  <c r="C58" i="46"/>
  <c r="C57" i="46"/>
  <c r="C56" i="46"/>
  <c r="C55" i="46"/>
  <c r="C54" i="46"/>
  <c r="C53" i="46"/>
  <c r="C52" i="46"/>
  <c r="C51" i="46"/>
  <c r="C50" i="46"/>
  <c r="B60" i="46"/>
  <c r="B59" i="46"/>
  <c r="B58" i="46"/>
  <c r="B57" i="46"/>
  <c r="B56" i="46"/>
  <c r="B55" i="46"/>
  <c r="B54" i="46"/>
  <c r="B53" i="46"/>
  <c r="B52" i="46"/>
  <c r="B51" i="46"/>
  <c r="B50" i="46"/>
  <c r="M27" i="46"/>
  <c r="M26" i="46"/>
  <c r="M25" i="46"/>
  <c r="M24" i="46"/>
  <c r="M23" i="46"/>
  <c r="M22" i="46"/>
  <c r="M21" i="46"/>
  <c r="M20" i="46"/>
  <c r="M19" i="46"/>
  <c r="M18" i="46"/>
  <c r="M17" i="46"/>
  <c r="M16" i="46"/>
  <c r="M15" i="46"/>
  <c r="M14" i="46"/>
  <c r="M13" i="46"/>
  <c r="M12" i="46"/>
  <c r="M11" i="46"/>
  <c r="M10" i="46"/>
  <c r="M9" i="46"/>
  <c r="M8" i="46"/>
  <c r="M7" i="46"/>
  <c r="M6" i="46"/>
  <c r="M5" i="46"/>
  <c r="L27" i="46"/>
  <c r="L26" i="46"/>
  <c r="L25" i="46"/>
  <c r="L24" i="46"/>
  <c r="O24" i="46" s="1"/>
  <c r="L23" i="46"/>
  <c r="L22" i="46"/>
  <c r="L21" i="46"/>
  <c r="L20" i="46"/>
  <c r="O20" i="46" s="1"/>
  <c r="L19" i="46"/>
  <c r="L18" i="46"/>
  <c r="L17" i="46"/>
  <c r="L16" i="46"/>
  <c r="O16" i="46" s="1"/>
  <c r="L15" i="46"/>
  <c r="L14" i="46"/>
  <c r="L13" i="46"/>
  <c r="L12" i="46"/>
  <c r="O12" i="46" s="1"/>
  <c r="L11" i="46"/>
  <c r="L10" i="46"/>
  <c r="L9" i="46"/>
  <c r="L8" i="46"/>
  <c r="L7" i="46"/>
  <c r="L6" i="46"/>
  <c r="L5" i="46"/>
  <c r="K27" i="46"/>
  <c r="K26" i="46"/>
  <c r="K25" i="46"/>
  <c r="K24" i="46"/>
  <c r="K23" i="46"/>
  <c r="K22" i="46"/>
  <c r="K21" i="46"/>
  <c r="K20" i="46"/>
  <c r="K19" i="46"/>
  <c r="K18" i="46"/>
  <c r="K17" i="46"/>
  <c r="K16" i="46"/>
  <c r="K15" i="46"/>
  <c r="K14" i="46"/>
  <c r="K13" i="46"/>
  <c r="K12" i="46"/>
  <c r="K11" i="46"/>
  <c r="K10" i="46"/>
  <c r="K9" i="46"/>
  <c r="K8" i="46"/>
  <c r="K7" i="46"/>
  <c r="K6" i="46"/>
  <c r="K5" i="46"/>
  <c r="J27" i="46"/>
  <c r="J26" i="46"/>
  <c r="J25" i="46"/>
  <c r="J24" i="46"/>
  <c r="J23" i="46"/>
  <c r="J22" i="46"/>
  <c r="J21" i="46"/>
  <c r="J20" i="46"/>
  <c r="J19" i="46"/>
  <c r="J18" i="46"/>
  <c r="J17" i="46"/>
  <c r="J16" i="46"/>
  <c r="J15" i="46"/>
  <c r="J14" i="46"/>
  <c r="J13" i="46"/>
  <c r="J12" i="46"/>
  <c r="J11" i="46"/>
  <c r="J10" i="46"/>
  <c r="J9" i="46"/>
  <c r="J8" i="46"/>
  <c r="J7" i="46"/>
  <c r="J6" i="46"/>
  <c r="J5" i="46"/>
  <c r="E46" i="46"/>
  <c r="E45" i="46"/>
  <c r="E44" i="46"/>
  <c r="E43" i="46"/>
  <c r="E42" i="46"/>
  <c r="E41" i="46"/>
  <c r="E40" i="46"/>
  <c r="E39" i="46"/>
  <c r="E38" i="46"/>
  <c r="E37" i="46"/>
  <c r="E36" i="46"/>
  <c r="E35" i="46"/>
  <c r="E34" i="46"/>
  <c r="E33" i="46"/>
  <c r="E32" i="46"/>
  <c r="E31" i="46"/>
  <c r="E30" i="46"/>
  <c r="E29" i="46"/>
  <c r="E28" i="46"/>
  <c r="E27" i="46"/>
  <c r="E26" i="46"/>
  <c r="E25" i="46"/>
  <c r="E24" i="46"/>
  <c r="E23" i="46"/>
  <c r="E22" i="46"/>
  <c r="E21" i="46"/>
  <c r="E20" i="46"/>
  <c r="E19" i="46"/>
  <c r="E18" i="46"/>
  <c r="E17" i="46"/>
  <c r="E16" i="46"/>
  <c r="E15" i="46"/>
  <c r="E14" i="46"/>
  <c r="E13" i="46"/>
  <c r="E12" i="46"/>
  <c r="E11" i="46"/>
  <c r="E10" i="46"/>
  <c r="E9" i="46"/>
  <c r="E8" i="46"/>
  <c r="E7" i="46"/>
  <c r="E6" i="46"/>
  <c r="E5" i="46"/>
  <c r="D46" i="46"/>
  <c r="D45" i="46"/>
  <c r="D44" i="46"/>
  <c r="G44" i="46" s="1"/>
  <c r="D43" i="46"/>
  <c r="D42" i="46"/>
  <c r="D41" i="46"/>
  <c r="D40" i="46"/>
  <c r="D39" i="46"/>
  <c r="G39" i="46" s="1"/>
  <c r="D38" i="46"/>
  <c r="D37" i="46"/>
  <c r="D36" i="46"/>
  <c r="D35" i="46"/>
  <c r="G35" i="46" s="1"/>
  <c r="D34" i="46"/>
  <c r="D33" i="46"/>
  <c r="D32" i="46"/>
  <c r="D31" i="46"/>
  <c r="G31" i="46" s="1"/>
  <c r="D30" i="46"/>
  <c r="D29" i="46"/>
  <c r="D28" i="46"/>
  <c r="G28" i="46" s="1"/>
  <c r="D27" i="46"/>
  <c r="G27" i="46" s="1"/>
  <c r="D26" i="46"/>
  <c r="D25" i="46"/>
  <c r="D24" i="46"/>
  <c r="D23" i="46"/>
  <c r="G23" i="46" s="1"/>
  <c r="D22" i="46"/>
  <c r="D21" i="46"/>
  <c r="D20" i="46"/>
  <c r="G20" i="46" s="1"/>
  <c r="D19" i="46"/>
  <c r="G19" i="46" s="1"/>
  <c r="D18" i="46"/>
  <c r="D17" i="46"/>
  <c r="D16" i="46"/>
  <c r="D15" i="46"/>
  <c r="G15" i="46" s="1"/>
  <c r="D14" i="46"/>
  <c r="D13" i="46"/>
  <c r="D12" i="46"/>
  <c r="G12" i="46" s="1"/>
  <c r="D11" i="46"/>
  <c r="G11" i="46" s="1"/>
  <c r="D10" i="46"/>
  <c r="D9" i="46"/>
  <c r="D8" i="46"/>
  <c r="D7" i="46"/>
  <c r="G7" i="46" s="1"/>
  <c r="D6" i="46"/>
  <c r="D5" i="46"/>
  <c r="C46" i="46"/>
  <c r="C45" i="46"/>
  <c r="C44" i="46"/>
  <c r="C43" i="46"/>
  <c r="C42" i="46"/>
  <c r="C41" i="46"/>
  <c r="C40" i="46"/>
  <c r="C39" i="46"/>
  <c r="C38" i="46"/>
  <c r="C37" i="46"/>
  <c r="C36" i="46"/>
  <c r="C35" i="46"/>
  <c r="C34" i="46"/>
  <c r="C33" i="46"/>
  <c r="C32" i="46"/>
  <c r="C31" i="46"/>
  <c r="C30" i="46"/>
  <c r="C29" i="46"/>
  <c r="C28" i="46"/>
  <c r="C27" i="46"/>
  <c r="C26" i="46"/>
  <c r="C25" i="46"/>
  <c r="C24" i="46"/>
  <c r="C23" i="46"/>
  <c r="C22" i="46"/>
  <c r="C21" i="46"/>
  <c r="C20" i="46"/>
  <c r="C19" i="46"/>
  <c r="C18" i="46"/>
  <c r="C17" i="46"/>
  <c r="C16" i="46"/>
  <c r="C15" i="46"/>
  <c r="C14" i="46"/>
  <c r="C13" i="46"/>
  <c r="C12" i="46"/>
  <c r="C11" i="46"/>
  <c r="C10" i="46"/>
  <c r="C9" i="46"/>
  <c r="C8" i="46"/>
  <c r="C7" i="46"/>
  <c r="C6" i="46"/>
  <c r="C5" i="46"/>
  <c r="B46" i="46"/>
  <c r="B45" i="46"/>
  <c r="B44" i="46"/>
  <c r="B43" i="46"/>
  <c r="B42" i="46"/>
  <c r="B41" i="46"/>
  <c r="B40" i="46"/>
  <c r="B39" i="46"/>
  <c r="B38" i="46"/>
  <c r="B37" i="46"/>
  <c r="B36" i="46"/>
  <c r="B35" i="46"/>
  <c r="B34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B9" i="46"/>
  <c r="B8" i="46"/>
  <c r="B7" i="46"/>
  <c r="B6" i="46"/>
  <c r="B5" i="46"/>
  <c r="O75" i="46"/>
  <c r="O74" i="46"/>
  <c r="O72" i="46"/>
  <c r="O71" i="46"/>
  <c r="O70" i="46"/>
  <c r="O68" i="46"/>
  <c r="O67" i="46"/>
  <c r="O64" i="46"/>
  <c r="O63" i="46"/>
  <c r="O62" i="46"/>
  <c r="O60" i="46"/>
  <c r="G60" i="46"/>
  <c r="O59" i="46"/>
  <c r="G59" i="46"/>
  <c r="G58" i="46"/>
  <c r="O56" i="46"/>
  <c r="G56" i="46"/>
  <c r="O55" i="46"/>
  <c r="G53" i="46"/>
  <c r="O52" i="46"/>
  <c r="G52" i="46"/>
  <c r="O51" i="46"/>
  <c r="G51" i="46"/>
  <c r="G50" i="46"/>
  <c r="G46" i="46"/>
  <c r="G45" i="46"/>
  <c r="G43" i="46"/>
  <c r="G42" i="46"/>
  <c r="G41" i="46"/>
  <c r="G40" i="46"/>
  <c r="G38" i="46"/>
  <c r="G37" i="46"/>
  <c r="G36" i="46"/>
  <c r="G34" i="46"/>
  <c r="G33" i="46"/>
  <c r="G32" i="46"/>
  <c r="G30" i="46"/>
  <c r="G29" i="46"/>
  <c r="O27" i="46"/>
  <c r="O26" i="46"/>
  <c r="G26" i="46"/>
  <c r="O25" i="46"/>
  <c r="G25" i="46"/>
  <c r="G24" i="46"/>
  <c r="O23" i="46"/>
  <c r="O22" i="46"/>
  <c r="G22" i="46"/>
  <c r="O21" i="46"/>
  <c r="G21" i="46"/>
  <c r="O19" i="46"/>
  <c r="O18" i="46"/>
  <c r="G18" i="46"/>
  <c r="O17" i="46"/>
  <c r="G17" i="46"/>
  <c r="G16" i="46"/>
  <c r="O15" i="46"/>
  <c r="O14" i="46"/>
  <c r="G14" i="46"/>
  <c r="O13" i="46"/>
  <c r="G13" i="46"/>
  <c r="O11" i="46"/>
  <c r="O10" i="46"/>
  <c r="G10" i="46"/>
  <c r="O9" i="46"/>
  <c r="G9" i="46"/>
  <c r="O8" i="46"/>
  <c r="G8" i="46"/>
  <c r="O7" i="46"/>
  <c r="O6" i="46"/>
  <c r="G6" i="46"/>
  <c r="O5" i="46"/>
  <c r="G5" i="46"/>
  <c r="J27" i="45"/>
  <c r="J26" i="45"/>
  <c r="J25" i="45"/>
  <c r="J23" i="45"/>
  <c r="J22" i="45"/>
  <c r="J21" i="45"/>
  <c r="J19" i="45"/>
  <c r="J18" i="45"/>
  <c r="J17" i="45"/>
  <c r="J15" i="45"/>
  <c r="J14" i="45"/>
  <c r="J13" i="45"/>
  <c r="J11" i="45"/>
  <c r="J10" i="45"/>
  <c r="J9" i="45"/>
  <c r="J7" i="45"/>
  <c r="J6" i="45"/>
  <c r="J5" i="45"/>
  <c r="J15" i="43"/>
  <c r="J14" i="43"/>
  <c r="J13" i="43"/>
  <c r="J11" i="43"/>
  <c r="J10" i="43"/>
  <c r="J9" i="43"/>
  <c r="J7" i="43"/>
  <c r="J6" i="43"/>
  <c r="J5" i="43"/>
  <c r="J107" i="42"/>
  <c r="J106" i="42"/>
  <c r="J105" i="42"/>
  <c r="J103" i="42"/>
  <c r="J102" i="42"/>
  <c r="J101" i="42"/>
  <c r="J99" i="42"/>
  <c r="J98" i="42"/>
  <c r="J97" i="42"/>
  <c r="J95" i="42"/>
  <c r="J94" i="42"/>
  <c r="J93" i="42"/>
  <c r="J91" i="42"/>
  <c r="J90" i="42"/>
  <c r="J89" i="42"/>
  <c r="J87" i="42"/>
  <c r="J86" i="42"/>
  <c r="J85" i="42"/>
  <c r="J83" i="42"/>
  <c r="J82" i="42"/>
  <c r="J81" i="42"/>
  <c r="J79" i="42"/>
  <c r="J78" i="42"/>
  <c r="J77" i="42"/>
  <c r="J75" i="42"/>
  <c r="J74" i="42"/>
  <c r="J73" i="42"/>
  <c r="J71" i="42"/>
  <c r="J70" i="42"/>
  <c r="J69" i="42"/>
  <c r="J67" i="42"/>
  <c r="J66" i="42"/>
  <c r="J65" i="42"/>
  <c r="J63" i="42"/>
  <c r="J62" i="42"/>
  <c r="J61" i="42"/>
  <c r="J59" i="42"/>
  <c r="J58" i="42"/>
  <c r="J57" i="42"/>
  <c r="J55" i="42"/>
  <c r="J54" i="42"/>
  <c r="J53" i="42"/>
  <c r="J51" i="42"/>
  <c r="J50" i="42"/>
  <c r="J49" i="42"/>
  <c r="J47" i="42"/>
  <c r="J46" i="42"/>
  <c r="J45" i="42"/>
  <c r="J43" i="42"/>
  <c r="J42" i="42"/>
  <c r="J41" i="42"/>
  <c r="J39" i="42"/>
  <c r="J38" i="42"/>
  <c r="J37" i="42"/>
  <c r="J35" i="42"/>
  <c r="J34" i="42"/>
  <c r="J33" i="42"/>
  <c r="J31" i="42"/>
  <c r="J30" i="42"/>
  <c r="J29" i="42"/>
  <c r="J27" i="42"/>
  <c r="J26" i="42"/>
  <c r="J25" i="42"/>
  <c r="J23" i="42"/>
  <c r="J22" i="42"/>
  <c r="J21" i="42"/>
  <c r="J19" i="42"/>
  <c r="J18" i="42"/>
  <c r="J17" i="42"/>
  <c r="J15" i="42"/>
  <c r="J14" i="42"/>
  <c r="J13" i="42"/>
  <c r="J11" i="42"/>
  <c r="J10" i="42"/>
  <c r="J9" i="42"/>
  <c r="J7" i="42"/>
  <c r="J6" i="42"/>
  <c r="J5" i="42"/>
  <c r="J47" i="40"/>
  <c r="J46" i="40"/>
  <c r="J45" i="40"/>
  <c r="J43" i="40"/>
  <c r="J42" i="40"/>
  <c r="J41" i="40"/>
  <c r="J39" i="40"/>
  <c r="J38" i="40"/>
  <c r="J37" i="40"/>
  <c r="J35" i="40"/>
  <c r="J34" i="40"/>
  <c r="J33" i="40"/>
  <c r="J31" i="40"/>
  <c r="J30" i="40"/>
  <c r="J29" i="40"/>
  <c r="J27" i="40"/>
  <c r="J26" i="40"/>
  <c r="J25" i="40"/>
  <c r="J23" i="40"/>
  <c r="J22" i="40"/>
  <c r="J21" i="40"/>
  <c r="J19" i="40"/>
  <c r="J18" i="40"/>
  <c r="J17" i="40"/>
  <c r="J15" i="40"/>
  <c r="J14" i="40"/>
  <c r="J13" i="40"/>
  <c r="J11" i="40"/>
  <c r="J10" i="40"/>
  <c r="J9" i="40"/>
  <c r="J7" i="40"/>
  <c r="J6" i="40"/>
  <c r="J5" i="40"/>
  <c r="J12" i="42" l="1"/>
  <c r="N51" i="46" s="1"/>
  <c r="P51" i="46" s="1"/>
  <c r="J76" i="42"/>
  <c r="N67" i="46" s="1"/>
  <c r="P67" i="46" s="1"/>
  <c r="J24" i="45"/>
  <c r="N21" i="47" s="1"/>
  <c r="P21" i="47" s="1"/>
  <c r="J28" i="40"/>
  <c r="F55" i="46" s="1"/>
  <c r="H55" i="46" s="1"/>
  <c r="J12" i="45"/>
  <c r="N18" i="47" s="1"/>
  <c r="P18" i="47" s="1"/>
  <c r="J24" i="42"/>
  <c r="N54" i="46" s="1"/>
  <c r="P54" i="46" s="1"/>
  <c r="J56" i="42"/>
  <c r="N62" i="46" s="1"/>
  <c r="P62" i="46" s="1"/>
  <c r="J48" i="40"/>
  <c r="F60" i="46" s="1"/>
  <c r="H60" i="46" s="1"/>
  <c r="J36" i="42"/>
  <c r="N57" i="46" s="1"/>
  <c r="P57" i="46" s="1"/>
  <c r="J68" i="42"/>
  <c r="N65" i="46" s="1"/>
  <c r="P65" i="46" s="1"/>
  <c r="J100" i="42"/>
  <c r="N73" i="46" s="1"/>
  <c r="P73" i="46" s="1"/>
  <c r="J8" i="45"/>
  <c r="N17" i="47" s="1"/>
  <c r="P17" i="47" s="1"/>
  <c r="J20" i="45"/>
  <c r="N20" i="47" s="1"/>
  <c r="P20" i="47" s="1"/>
  <c r="J108" i="42"/>
  <c r="N75" i="46" s="1"/>
  <c r="P75" i="46" s="1"/>
  <c r="J44" i="42"/>
  <c r="N59" i="46" s="1"/>
  <c r="P59" i="46" s="1"/>
  <c r="J28" i="45"/>
  <c r="N22" i="47" s="1"/>
  <c r="P22" i="47" s="1"/>
  <c r="J16" i="45"/>
  <c r="N19" i="47" s="1"/>
  <c r="P19" i="47" s="1"/>
  <c r="J12" i="43"/>
  <c r="F18" i="47" s="1"/>
  <c r="H18" i="47" s="1"/>
  <c r="J16" i="43"/>
  <c r="F19" i="47" s="1"/>
  <c r="H19" i="47" s="1"/>
  <c r="J8" i="43"/>
  <c r="F17" i="47" s="1"/>
  <c r="J88" i="42"/>
  <c r="N70" i="46" s="1"/>
  <c r="P70" i="46" s="1"/>
  <c r="J16" i="42"/>
  <c r="N52" i="46" s="1"/>
  <c r="P52" i="46" s="1"/>
  <c r="J28" i="42"/>
  <c r="N55" i="46" s="1"/>
  <c r="P55" i="46" s="1"/>
  <c r="J60" i="42"/>
  <c r="N63" i="46" s="1"/>
  <c r="P63" i="46" s="1"/>
  <c r="J8" i="42"/>
  <c r="N50" i="46" s="1"/>
  <c r="J40" i="42"/>
  <c r="N58" i="46" s="1"/>
  <c r="P58" i="46" s="1"/>
  <c r="J104" i="42"/>
  <c r="N74" i="46" s="1"/>
  <c r="P74" i="46" s="1"/>
  <c r="J48" i="42"/>
  <c r="N60" i="46" s="1"/>
  <c r="P60" i="46" s="1"/>
  <c r="J80" i="42"/>
  <c r="N68" i="46" s="1"/>
  <c r="P68" i="46" s="1"/>
  <c r="J92" i="42"/>
  <c r="N71" i="46" s="1"/>
  <c r="P71" i="46" s="1"/>
  <c r="J72" i="42"/>
  <c r="N66" i="46" s="1"/>
  <c r="P66" i="46" s="1"/>
  <c r="J20" i="42"/>
  <c r="N53" i="46" s="1"/>
  <c r="P53" i="46" s="1"/>
  <c r="J52" i="42"/>
  <c r="N61" i="46" s="1"/>
  <c r="P61" i="46" s="1"/>
  <c r="J84" i="42"/>
  <c r="N69" i="46" s="1"/>
  <c r="P69" i="46" s="1"/>
  <c r="J32" i="42"/>
  <c r="N56" i="46" s="1"/>
  <c r="P56" i="46" s="1"/>
  <c r="J64" i="42"/>
  <c r="N64" i="46" s="1"/>
  <c r="P64" i="46" s="1"/>
  <c r="J96" i="42"/>
  <c r="N72" i="46" s="1"/>
  <c r="P72" i="46" s="1"/>
  <c r="J40" i="40"/>
  <c r="F58" i="46" s="1"/>
  <c r="H58" i="46" s="1"/>
  <c r="J12" i="40"/>
  <c r="F51" i="46" s="1"/>
  <c r="H51" i="46" s="1"/>
  <c r="J44" i="40"/>
  <c r="F59" i="46" s="1"/>
  <c r="H59" i="46" s="1"/>
  <c r="J36" i="40"/>
  <c r="F57" i="46" s="1"/>
  <c r="H57" i="46" s="1"/>
  <c r="J8" i="40"/>
  <c r="F50" i="46" s="1"/>
  <c r="J20" i="40"/>
  <c r="F53" i="46" s="1"/>
  <c r="H53" i="46" s="1"/>
  <c r="J32" i="40"/>
  <c r="F56" i="46" s="1"/>
  <c r="H56" i="46" s="1"/>
  <c r="J24" i="40"/>
  <c r="F54" i="46" s="1"/>
  <c r="H54" i="46" s="1"/>
  <c r="J16" i="40"/>
  <c r="F52" i="46" s="1"/>
  <c r="H52" i="46" s="1"/>
  <c r="C12" i="49" l="1"/>
  <c r="D12" i="49"/>
  <c r="C11" i="49"/>
  <c r="H17" i="47"/>
  <c r="D11" i="49" s="1"/>
  <c r="C6" i="49"/>
  <c r="P50" i="46"/>
  <c r="D6" i="49" s="1"/>
  <c r="C5" i="49"/>
  <c r="H50" i="46"/>
  <c r="D5" i="49" s="1"/>
  <c r="J5" i="27"/>
  <c r="J6" i="27"/>
  <c r="J7" i="27"/>
  <c r="J8" i="27"/>
  <c r="J9" i="27"/>
  <c r="J27" i="27"/>
  <c r="J26" i="27"/>
  <c r="J25" i="27"/>
  <c r="J24" i="27"/>
  <c r="J23" i="27"/>
  <c r="J15" i="27"/>
  <c r="J14" i="27"/>
  <c r="J13" i="27"/>
  <c r="J12" i="27"/>
  <c r="J11" i="27"/>
  <c r="J201" i="35"/>
  <c r="J200" i="35"/>
  <c r="J199" i="35"/>
  <c r="J198" i="35"/>
  <c r="J197" i="35"/>
  <c r="J195" i="35"/>
  <c r="J194" i="35"/>
  <c r="J193" i="35"/>
  <c r="J192" i="35"/>
  <c r="J191" i="35"/>
  <c r="J189" i="35"/>
  <c r="J188" i="35"/>
  <c r="J187" i="35"/>
  <c r="J186" i="35"/>
  <c r="J185" i="35"/>
  <c r="J141" i="36"/>
  <c r="J140" i="36"/>
  <c r="J139" i="36"/>
  <c r="J138" i="36"/>
  <c r="J137" i="36"/>
  <c r="J81" i="36"/>
  <c r="J80" i="36"/>
  <c r="J79" i="36"/>
  <c r="J78" i="36"/>
  <c r="J77" i="36"/>
  <c r="J63" i="36"/>
  <c r="J62" i="36"/>
  <c r="J61" i="36"/>
  <c r="J60" i="36"/>
  <c r="J59" i="36"/>
  <c r="J111" i="36"/>
  <c r="J110" i="36"/>
  <c r="J109" i="36"/>
  <c r="J108" i="36"/>
  <c r="J107" i="36"/>
  <c r="J173" i="35"/>
  <c r="J174" i="35"/>
  <c r="J175" i="35"/>
  <c r="J176" i="35"/>
  <c r="J177" i="35"/>
  <c r="J27" i="36"/>
  <c r="J26" i="36"/>
  <c r="J25" i="36"/>
  <c r="J24" i="36"/>
  <c r="J23" i="36"/>
  <c r="J69" i="35"/>
  <c r="J68" i="35"/>
  <c r="J67" i="35"/>
  <c r="J66" i="35"/>
  <c r="J65" i="35"/>
  <c r="J129" i="36"/>
  <c r="J128" i="36"/>
  <c r="J127" i="36"/>
  <c r="J126" i="36"/>
  <c r="J125" i="36"/>
  <c r="J87" i="36"/>
  <c r="J86" i="36"/>
  <c r="J85" i="36"/>
  <c r="J84" i="36"/>
  <c r="J83" i="36"/>
  <c r="J165" i="35"/>
  <c r="J164" i="35"/>
  <c r="J163" i="35"/>
  <c r="J162" i="35"/>
  <c r="J161" i="35"/>
  <c r="J10" i="27" l="1"/>
  <c r="N5" i="47" s="1"/>
  <c r="J28" i="27"/>
  <c r="N8" i="47" s="1"/>
  <c r="P8" i="47" s="1"/>
  <c r="J16" i="27"/>
  <c r="N6" i="47" s="1"/>
  <c r="P6" i="47" s="1"/>
  <c r="J202" i="35"/>
  <c r="F37" i="46" s="1"/>
  <c r="H37" i="46" s="1"/>
  <c r="J196" i="35"/>
  <c r="F36" i="46" s="1"/>
  <c r="H36" i="46" s="1"/>
  <c r="J190" i="35"/>
  <c r="F35" i="46" s="1"/>
  <c r="H35" i="46" s="1"/>
  <c r="J142" i="36"/>
  <c r="N27" i="46" s="1"/>
  <c r="P27" i="46" s="1"/>
  <c r="J82" i="36"/>
  <c r="N17" i="46" s="1"/>
  <c r="P17" i="46" s="1"/>
  <c r="J64" i="36"/>
  <c r="N14" i="46" s="1"/>
  <c r="P14" i="46" s="1"/>
  <c r="J112" i="36"/>
  <c r="N22" i="46" s="1"/>
  <c r="P22" i="46" s="1"/>
  <c r="J178" i="35"/>
  <c r="F33" i="46" s="1"/>
  <c r="H33" i="46" s="1"/>
  <c r="J28" i="36"/>
  <c r="N8" i="46" s="1"/>
  <c r="P8" i="46" s="1"/>
  <c r="J70" i="35"/>
  <c r="F15" i="46" s="1"/>
  <c r="H15" i="46" s="1"/>
  <c r="J130" i="36"/>
  <c r="N25" i="46" s="1"/>
  <c r="P25" i="46" s="1"/>
  <c r="J88" i="36"/>
  <c r="N18" i="46" s="1"/>
  <c r="P18" i="46" s="1"/>
  <c r="J166" i="35"/>
  <c r="F31" i="46" s="1"/>
  <c r="H31" i="46" s="1"/>
  <c r="J81" i="35"/>
  <c r="J80" i="35"/>
  <c r="J79" i="35"/>
  <c r="J78" i="35"/>
  <c r="J77" i="35"/>
  <c r="J15" i="36"/>
  <c r="J14" i="36"/>
  <c r="J13" i="36"/>
  <c r="J12" i="36"/>
  <c r="J11" i="36"/>
  <c r="J21" i="36"/>
  <c r="J20" i="36"/>
  <c r="J19" i="36"/>
  <c r="J18" i="36"/>
  <c r="J17" i="36"/>
  <c r="J51" i="35"/>
  <c r="J50" i="35"/>
  <c r="J49" i="35"/>
  <c r="J48" i="35"/>
  <c r="J47" i="35"/>
  <c r="J45" i="35"/>
  <c r="J44" i="35"/>
  <c r="J43" i="35"/>
  <c r="J42" i="35"/>
  <c r="J41" i="35"/>
  <c r="J39" i="35"/>
  <c r="J38" i="35"/>
  <c r="J37" i="35"/>
  <c r="J36" i="35"/>
  <c r="J35" i="35"/>
  <c r="J33" i="35"/>
  <c r="J32" i="35"/>
  <c r="J31" i="35"/>
  <c r="J30" i="35"/>
  <c r="J29" i="35"/>
  <c r="J27" i="35"/>
  <c r="J26" i="35"/>
  <c r="J25" i="35"/>
  <c r="J24" i="35"/>
  <c r="J23" i="35"/>
  <c r="J117" i="35"/>
  <c r="J116" i="35"/>
  <c r="J115" i="35"/>
  <c r="J114" i="35"/>
  <c r="J113" i="35"/>
  <c r="P5" i="47" l="1"/>
  <c r="J82" i="35"/>
  <c r="F17" i="46" s="1"/>
  <c r="H17" i="46" s="1"/>
  <c r="J16" i="36"/>
  <c r="N6" i="46" s="1"/>
  <c r="P6" i="46" s="1"/>
  <c r="J22" i="36"/>
  <c r="N7" i="46" s="1"/>
  <c r="P7" i="46" s="1"/>
  <c r="J52" i="35"/>
  <c r="F12" i="46" s="1"/>
  <c r="H12" i="46" s="1"/>
  <c r="J46" i="35"/>
  <c r="F11" i="46" s="1"/>
  <c r="H11" i="46" s="1"/>
  <c r="J28" i="35"/>
  <c r="F8" i="46" s="1"/>
  <c r="H8" i="46" s="1"/>
  <c r="J34" i="35"/>
  <c r="F9" i="46" s="1"/>
  <c r="H9" i="46" s="1"/>
  <c r="J40" i="35"/>
  <c r="F10" i="46" s="1"/>
  <c r="H10" i="46" s="1"/>
  <c r="J118" i="35"/>
  <c r="F23" i="46" s="1"/>
  <c r="H23" i="46" s="1"/>
  <c r="J57" i="37" l="1"/>
  <c r="J56" i="37"/>
  <c r="J55" i="37"/>
  <c r="J54" i="37"/>
  <c r="J53" i="37"/>
  <c r="J51" i="37"/>
  <c r="J50" i="37"/>
  <c r="J49" i="37"/>
  <c r="J48" i="37"/>
  <c r="J47" i="37"/>
  <c r="J45" i="37"/>
  <c r="J44" i="37"/>
  <c r="J43" i="37"/>
  <c r="J42" i="37"/>
  <c r="J41" i="37"/>
  <c r="J39" i="37"/>
  <c r="J38" i="37"/>
  <c r="J37" i="37"/>
  <c r="J36" i="37"/>
  <c r="J35" i="37"/>
  <c r="J33" i="37"/>
  <c r="J32" i="37"/>
  <c r="J31" i="37"/>
  <c r="J30" i="37"/>
  <c r="J29" i="37"/>
  <c r="J27" i="37"/>
  <c r="J26" i="37"/>
  <c r="J25" i="37"/>
  <c r="J24" i="37"/>
  <c r="J23" i="37"/>
  <c r="J21" i="37"/>
  <c r="J20" i="37"/>
  <c r="J19" i="37"/>
  <c r="J18" i="37"/>
  <c r="J17" i="37"/>
  <c r="J15" i="37"/>
  <c r="J14" i="37"/>
  <c r="J13" i="37"/>
  <c r="J12" i="37"/>
  <c r="J11" i="37"/>
  <c r="J9" i="37"/>
  <c r="J8" i="37"/>
  <c r="J7" i="37"/>
  <c r="J6" i="37"/>
  <c r="J5" i="37"/>
  <c r="J75" i="36"/>
  <c r="J74" i="36"/>
  <c r="J73" i="36"/>
  <c r="J72" i="36"/>
  <c r="J71" i="36"/>
  <c r="J69" i="36"/>
  <c r="J68" i="36"/>
  <c r="J67" i="36"/>
  <c r="J66" i="36"/>
  <c r="J65" i="36"/>
  <c r="J57" i="36"/>
  <c r="J56" i="36"/>
  <c r="J55" i="36"/>
  <c r="J54" i="36"/>
  <c r="J53" i="36"/>
  <c r="J51" i="36"/>
  <c r="J50" i="36"/>
  <c r="J49" i="36"/>
  <c r="J48" i="36"/>
  <c r="J47" i="36"/>
  <c r="J45" i="36"/>
  <c r="J44" i="36"/>
  <c r="J43" i="36"/>
  <c r="J42" i="36"/>
  <c r="J41" i="36"/>
  <c r="J39" i="36"/>
  <c r="J38" i="36"/>
  <c r="J37" i="36"/>
  <c r="J36" i="36"/>
  <c r="J35" i="36"/>
  <c r="J33" i="36"/>
  <c r="J32" i="36"/>
  <c r="J31" i="36"/>
  <c r="J30" i="36"/>
  <c r="J29" i="36"/>
  <c r="J99" i="36"/>
  <c r="J98" i="36"/>
  <c r="J97" i="36"/>
  <c r="J96" i="36"/>
  <c r="J95" i="36"/>
  <c r="J93" i="36"/>
  <c r="J92" i="36"/>
  <c r="J91" i="36"/>
  <c r="J90" i="36"/>
  <c r="J89" i="36"/>
  <c r="J105" i="36"/>
  <c r="J104" i="36"/>
  <c r="J103" i="36"/>
  <c r="J102" i="36"/>
  <c r="J101" i="36"/>
  <c r="J135" i="36"/>
  <c r="J134" i="36"/>
  <c r="J133" i="36"/>
  <c r="J132" i="36"/>
  <c r="J131" i="36"/>
  <c r="J123" i="36"/>
  <c r="J122" i="36"/>
  <c r="J121" i="36"/>
  <c r="J120" i="36"/>
  <c r="J119" i="36"/>
  <c r="J117" i="36"/>
  <c r="J116" i="36"/>
  <c r="J115" i="36"/>
  <c r="J114" i="36"/>
  <c r="J113" i="36"/>
  <c r="J9" i="36"/>
  <c r="J8" i="36"/>
  <c r="J7" i="36"/>
  <c r="J6" i="36"/>
  <c r="J5" i="36"/>
  <c r="J57" i="35"/>
  <c r="J56" i="35"/>
  <c r="J55" i="35"/>
  <c r="J54" i="35"/>
  <c r="J53" i="35"/>
  <c r="J63" i="35"/>
  <c r="J62" i="35"/>
  <c r="J61" i="35"/>
  <c r="J60" i="35"/>
  <c r="J59" i="35"/>
  <c r="J75" i="35"/>
  <c r="J74" i="35"/>
  <c r="J73" i="35"/>
  <c r="J72" i="35"/>
  <c r="J71" i="35"/>
  <c r="J99" i="35"/>
  <c r="J98" i="35"/>
  <c r="J97" i="35"/>
  <c r="J96" i="35"/>
  <c r="J95" i="35"/>
  <c r="J93" i="35"/>
  <c r="J92" i="35"/>
  <c r="J91" i="35"/>
  <c r="J90" i="35"/>
  <c r="J89" i="35"/>
  <c r="J255" i="35"/>
  <c r="J254" i="35"/>
  <c r="J253" i="35"/>
  <c r="J252" i="35"/>
  <c r="J251" i="35"/>
  <c r="J213" i="35"/>
  <c r="J212" i="35"/>
  <c r="J211" i="35"/>
  <c r="J210" i="35"/>
  <c r="J209" i="35"/>
  <c r="J231" i="35"/>
  <c r="J230" i="35"/>
  <c r="J229" i="35"/>
  <c r="J228" i="35"/>
  <c r="J227" i="35"/>
  <c r="J225" i="35"/>
  <c r="J224" i="35"/>
  <c r="J223" i="35"/>
  <c r="J222" i="35"/>
  <c r="J221" i="35"/>
  <c r="J249" i="35"/>
  <c r="J248" i="35"/>
  <c r="J247" i="35"/>
  <c r="J246" i="35"/>
  <c r="J245" i="35"/>
  <c r="J243" i="35"/>
  <c r="J242" i="35"/>
  <c r="J241" i="35"/>
  <c r="J240" i="35"/>
  <c r="J239" i="35"/>
  <c r="J219" i="35"/>
  <c r="J218" i="35"/>
  <c r="J217" i="35"/>
  <c r="J216" i="35"/>
  <c r="J215" i="35"/>
  <c r="J207" i="35"/>
  <c r="J206" i="35"/>
  <c r="J205" i="35"/>
  <c r="J204" i="35"/>
  <c r="J203" i="35"/>
  <c r="J183" i="35"/>
  <c r="J182" i="35"/>
  <c r="J181" i="35"/>
  <c r="J180" i="35"/>
  <c r="J179" i="35"/>
  <c r="J171" i="35"/>
  <c r="J170" i="35"/>
  <c r="J169" i="35"/>
  <c r="J168" i="35"/>
  <c r="J167" i="35"/>
  <c r="J159" i="35"/>
  <c r="J158" i="35"/>
  <c r="J157" i="35"/>
  <c r="J156" i="35"/>
  <c r="J155" i="35"/>
  <c r="J153" i="35"/>
  <c r="J152" i="35"/>
  <c r="J151" i="35"/>
  <c r="J150" i="35"/>
  <c r="J149" i="35"/>
  <c r="J147" i="35"/>
  <c r="J146" i="35"/>
  <c r="J145" i="35"/>
  <c r="J144" i="35"/>
  <c r="J143" i="35"/>
  <c r="J141" i="35"/>
  <c r="J140" i="35"/>
  <c r="J139" i="35"/>
  <c r="J138" i="35"/>
  <c r="J137" i="35"/>
  <c r="J135" i="35"/>
  <c r="J134" i="35"/>
  <c r="J133" i="35"/>
  <c r="J132" i="35"/>
  <c r="J131" i="35"/>
  <c r="J129" i="35"/>
  <c r="J128" i="35"/>
  <c r="J127" i="35"/>
  <c r="J126" i="35"/>
  <c r="J125" i="35"/>
  <c r="J123" i="35"/>
  <c r="J122" i="35"/>
  <c r="J121" i="35"/>
  <c r="J120" i="35"/>
  <c r="J119" i="35"/>
  <c r="J237" i="35"/>
  <c r="J236" i="35"/>
  <c r="J235" i="35"/>
  <c r="J234" i="35"/>
  <c r="J233" i="35"/>
  <c r="J111" i="35"/>
  <c r="J110" i="35"/>
  <c r="J109" i="35"/>
  <c r="J108" i="35"/>
  <c r="J107" i="35"/>
  <c r="J105" i="35"/>
  <c r="J104" i="35"/>
  <c r="J103" i="35"/>
  <c r="J102" i="35"/>
  <c r="J101" i="35"/>
  <c r="J87" i="35"/>
  <c r="J86" i="35"/>
  <c r="J85" i="35"/>
  <c r="J84" i="35"/>
  <c r="J83" i="35"/>
  <c r="J21" i="35"/>
  <c r="J20" i="35"/>
  <c r="J19" i="35"/>
  <c r="J18" i="35"/>
  <c r="J17" i="35"/>
  <c r="J15" i="35"/>
  <c r="J14" i="35"/>
  <c r="J13" i="35"/>
  <c r="J12" i="35"/>
  <c r="J11" i="35"/>
  <c r="J9" i="35"/>
  <c r="J8" i="35"/>
  <c r="J7" i="35"/>
  <c r="J6" i="35"/>
  <c r="J5" i="35"/>
  <c r="J100" i="35" l="1"/>
  <c r="F20" i="46" s="1"/>
  <c r="H20" i="46" s="1"/>
  <c r="J76" i="35"/>
  <c r="F16" i="46" s="1"/>
  <c r="H16" i="46" s="1"/>
  <c r="J22" i="37"/>
  <c r="F7" i="47" s="1"/>
  <c r="H7" i="47" s="1"/>
  <c r="J40" i="37"/>
  <c r="F10" i="47" s="1"/>
  <c r="H10" i="47" s="1"/>
  <c r="J58" i="37"/>
  <c r="F13" i="47" s="1"/>
  <c r="H13" i="47" s="1"/>
  <c r="J16" i="37"/>
  <c r="F6" i="47" s="1"/>
  <c r="H6" i="47" s="1"/>
  <c r="J34" i="37"/>
  <c r="F9" i="47" s="1"/>
  <c r="H9" i="47" s="1"/>
  <c r="J10" i="37"/>
  <c r="F5" i="47" s="1"/>
  <c r="J28" i="37"/>
  <c r="F8" i="47" s="1"/>
  <c r="H8" i="47" s="1"/>
  <c r="J46" i="37"/>
  <c r="F11" i="47" s="1"/>
  <c r="H11" i="47" s="1"/>
  <c r="J52" i="37"/>
  <c r="F12" i="47" s="1"/>
  <c r="H12" i="47" s="1"/>
  <c r="J106" i="36"/>
  <c r="N21" i="46" s="1"/>
  <c r="P21" i="46" s="1"/>
  <c r="J34" i="36"/>
  <c r="N9" i="46" s="1"/>
  <c r="P9" i="46" s="1"/>
  <c r="J52" i="36"/>
  <c r="N12" i="46" s="1"/>
  <c r="P12" i="46" s="1"/>
  <c r="J118" i="36"/>
  <c r="N23" i="46" s="1"/>
  <c r="P23" i="46" s="1"/>
  <c r="J10" i="36"/>
  <c r="N5" i="46" s="1"/>
  <c r="J100" i="36"/>
  <c r="N20" i="46" s="1"/>
  <c r="P20" i="46" s="1"/>
  <c r="J46" i="36"/>
  <c r="N11" i="46" s="1"/>
  <c r="P11" i="46" s="1"/>
  <c r="J76" i="36"/>
  <c r="N16" i="46" s="1"/>
  <c r="P16" i="46" s="1"/>
  <c r="J136" i="36"/>
  <c r="N26" i="46" s="1"/>
  <c r="P26" i="46" s="1"/>
  <c r="J94" i="36"/>
  <c r="N19" i="46" s="1"/>
  <c r="P19" i="46" s="1"/>
  <c r="J40" i="36"/>
  <c r="N10" i="46" s="1"/>
  <c r="P10" i="46" s="1"/>
  <c r="J70" i="36"/>
  <c r="N15" i="46" s="1"/>
  <c r="P15" i="46" s="1"/>
  <c r="J124" i="36"/>
  <c r="N24" i="46" s="1"/>
  <c r="P24" i="46" s="1"/>
  <c r="J58" i="36"/>
  <c r="N13" i="46" s="1"/>
  <c r="P13" i="46" s="1"/>
  <c r="J88" i="35"/>
  <c r="F18" i="46" s="1"/>
  <c r="H18" i="46" s="1"/>
  <c r="J112" i="35"/>
  <c r="F22" i="46" s="1"/>
  <c r="H22" i="46" s="1"/>
  <c r="J184" i="35"/>
  <c r="F34" i="46" s="1"/>
  <c r="H34" i="46" s="1"/>
  <c r="J256" i="35"/>
  <c r="F46" i="46" s="1"/>
  <c r="H46" i="46" s="1"/>
  <c r="J58" i="35"/>
  <c r="F13" i="46" s="1"/>
  <c r="H13" i="46" s="1"/>
  <c r="J220" i="35"/>
  <c r="F40" i="46" s="1"/>
  <c r="H40" i="46" s="1"/>
  <c r="J250" i="35"/>
  <c r="F45" i="46" s="1"/>
  <c r="H45" i="46" s="1"/>
  <c r="J16" i="35"/>
  <c r="F6" i="46" s="1"/>
  <c r="H6" i="46" s="1"/>
  <c r="J136" i="35"/>
  <c r="F26" i="46" s="1"/>
  <c r="H26" i="46" s="1"/>
  <c r="J154" i="35"/>
  <c r="F29" i="46" s="1"/>
  <c r="H29" i="46" s="1"/>
  <c r="J64" i="35"/>
  <c r="F14" i="46" s="1"/>
  <c r="H14" i="46" s="1"/>
  <c r="J130" i="35"/>
  <c r="F25" i="46" s="1"/>
  <c r="H25" i="46" s="1"/>
  <c r="J148" i="35"/>
  <c r="F28" i="46" s="1"/>
  <c r="H28" i="46" s="1"/>
  <c r="J172" i="35"/>
  <c r="F32" i="46" s="1"/>
  <c r="H32" i="46" s="1"/>
  <c r="J244" i="35"/>
  <c r="F44" i="46" s="1"/>
  <c r="H44" i="46" s="1"/>
  <c r="J232" i="35"/>
  <c r="F42" i="46" s="1"/>
  <c r="H42" i="46" s="1"/>
  <c r="J238" i="35"/>
  <c r="F43" i="46" s="1"/>
  <c r="H43" i="46" s="1"/>
  <c r="J214" i="35"/>
  <c r="F39" i="46" s="1"/>
  <c r="H39" i="46" s="1"/>
  <c r="J22" i="35"/>
  <c r="F7" i="46" s="1"/>
  <c r="H7" i="46" s="1"/>
  <c r="J106" i="35"/>
  <c r="F21" i="46" s="1"/>
  <c r="H21" i="46" s="1"/>
  <c r="J124" i="35"/>
  <c r="F24" i="46" s="1"/>
  <c r="H24" i="46" s="1"/>
  <c r="J142" i="35"/>
  <c r="F27" i="46" s="1"/>
  <c r="H27" i="46" s="1"/>
  <c r="J160" i="35"/>
  <c r="F30" i="46" s="1"/>
  <c r="H30" i="46" s="1"/>
  <c r="J208" i="35"/>
  <c r="F38" i="46" s="1"/>
  <c r="H38" i="46" s="1"/>
  <c r="J226" i="35"/>
  <c r="F41" i="46" s="1"/>
  <c r="H41" i="46" s="1"/>
  <c r="J94" i="35"/>
  <c r="F19" i="46" s="1"/>
  <c r="H19" i="46" s="1"/>
  <c r="J10" i="35"/>
  <c r="F5" i="46" s="1"/>
  <c r="C9" i="49" l="1"/>
  <c r="H5" i="47"/>
  <c r="D9" i="49" s="1"/>
  <c r="C4" i="49"/>
  <c r="P5" i="46"/>
  <c r="D4" i="49" s="1"/>
  <c r="C3" i="49"/>
  <c r="H5" i="46"/>
  <c r="D3" i="49" s="1"/>
  <c r="J33" i="27"/>
  <c r="J32" i="27"/>
  <c r="J31" i="27"/>
  <c r="J30" i="27"/>
  <c r="J29" i="27"/>
  <c r="J18" i="27"/>
  <c r="J19" i="27"/>
  <c r="J20" i="27"/>
  <c r="J21" i="27"/>
  <c r="J17" i="27"/>
  <c r="D2" i="49" l="1"/>
  <c r="C2" i="49"/>
  <c r="J34" i="27"/>
  <c r="N9" i="47" s="1"/>
  <c r="P9" i="47" s="1"/>
  <c r="J22" i="27"/>
  <c r="N7" i="47" s="1"/>
  <c r="P7" i="47" l="1"/>
  <c r="D10" i="49" s="1"/>
  <c r="D8" i="49" s="1"/>
  <c r="D20" i="49" s="1"/>
  <c r="C10" i="49"/>
  <c r="C8" i="49" s="1"/>
</calcChain>
</file>

<file path=xl/sharedStrings.xml><?xml version="1.0" encoding="utf-8"?>
<sst xmlns="http://schemas.openxmlformats.org/spreadsheetml/2006/main" count="2204" uniqueCount="268">
  <si>
    <t>Revize elektrických zařízení skladů ČEPRO a.s.</t>
  </si>
  <si>
    <t>Název objektu</t>
  </si>
  <si>
    <t>071</t>
  </si>
  <si>
    <t>ks</t>
  </si>
  <si>
    <t>MJ</t>
  </si>
  <si>
    <t>Druh výkonu</t>
  </si>
  <si>
    <t>Kč/MJ</t>
  </si>
  <si>
    <t xml:space="preserve">Celkem </t>
  </si>
  <si>
    <t>kpl</t>
  </si>
  <si>
    <t>Perioda (roky)</t>
  </si>
  <si>
    <t>Objekt</t>
  </si>
  <si>
    <t xml:space="preserve">Počet </t>
  </si>
  <si>
    <t>Revize svářeček a svařovacích agregátů</t>
  </si>
  <si>
    <t>Celkem cena revize elektrických přenosných spotřebičů a nářadí</t>
  </si>
  <si>
    <t>Celkem cena revize hromosvodu objektu</t>
  </si>
  <si>
    <t>Zjištění stavu ochrany před úderem blesku</t>
  </si>
  <si>
    <t>Měření dle ČSN</t>
  </si>
  <si>
    <t>Měření a funkční zkoušky dle ČSN</t>
  </si>
  <si>
    <t>Svody a uzemnění</t>
  </si>
  <si>
    <t>Celkem cena revize elektrické instalace objektu</t>
  </si>
  <si>
    <t>050</t>
  </si>
  <si>
    <t>STŘELICE</t>
  </si>
  <si>
    <t>VELKÁ BÍTEŠ</t>
  </si>
  <si>
    <t>KLOBOUKY</t>
  </si>
  <si>
    <t>111</t>
  </si>
  <si>
    <t>120</t>
  </si>
  <si>
    <t>221</t>
  </si>
  <si>
    <t>230</t>
  </si>
  <si>
    <t>290</t>
  </si>
  <si>
    <t>CHČOV</t>
  </si>
  <si>
    <t>Cena revize elektrické instalace objektu v prostředí Ex</t>
  </si>
  <si>
    <t>NÁHRADNÍ ZDROJ</t>
  </si>
  <si>
    <t>SKLAD HASIČI</t>
  </si>
  <si>
    <t>STÁČIŠTĚ ŽC</t>
  </si>
  <si>
    <t>LOKOREMÍZA</t>
  </si>
  <si>
    <t>SKLADOVACÍ BLOK MEŘO</t>
  </si>
  <si>
    <t>500, 620, 621 BIOPALIVA</t>
  </si>
  <si>
    <t>ZAOLEJOVANÁ KANALIZACE - NÁDRŽE</t>
  </si>
  <si>
    <t>VÁŽNÍ DOMEK</t>
  </si>
  <si>
    <t>KANCELÁŘE ŽELEZNIČNÍ VLEČKA</t>
  </si>
  <si>
    <t>SKLAD</t>
  </si>
  <si>
    <t>STUDNA</t>
  </si>
  <si>
    <t>VRÁTNICE VELÍN</t>
  </si>
  <si>
    <t>073A</t>
  </si>
  <si>
    <t>SPRÁVCE DOPRAVY</t>
  </si>
  <si>
    <t>073B</t>
  </si>
  <si>
    <t>CELNÍ SPRÁVA</t>
  </si>
  <si>
    <t>239</t>
  </si>
  <si>
    <t>PRONÁJEM - ZKUŠEBNA PRŮTOKOVÝCH MĚŘIDEL</t>
  </si>
  <si>
    <t>113</t>
  </si>
  <si>
    <t>MYCÍ BOX AUTOCISTEREN</t>
  </si>
  <si>
    <t>VEŘEJNÉ OSVĚTLENÍ</t>
  </si>
  <si>
    <t>070</t>
  </si>
  <si>
    <t>110</t>
  </si>
  <si>
    <t>HASIČI - GARÁŽE - LABORATOŘ</t>
  </si>
  <si>
    <t>VODÁRNA</t>
  </si>
  <si>
    <t>160, 170</t>
  </si>
  <si>
    <t>ÚDRŽBA ELEKTRO, ÚDRŽBA STROJNÍ</t>
  </si>
  <si>
    <t>190</t>
  </si>
  <si>
    <t>410</t>
  </si>
  <si>
    <t>POŽÁRNÍ NÁDRŽ</t>
  </si>
  <si>
    <t>210-210A</t>
  </si>
  <si>
    <t>STÁČENÍ PHL</t>
  </si>
  <si>
    <t>211</t>
  </si>
  <si>
    <t>PRODUKTOVOD VELÍN</t>
  </si>
  <si>
    <t>220</t>
  </si>
  <si>
    <t>ČERPACÍ STANICE PHL (BIOLÍH)</t>
  </si>
  <si>
    <t>ÚLOŽIŠTĚ PHL</t>
  </si>
  <si>
    <t>230/1</t>
  </si>
  <si>
    <t>231</t>
  </si>
  <si>
    <t>240</t>
  </si>
  <si>
    <t>STÁČIŠTĚ MEŘA + BIOETANOLU</t>
  </si>
  <si>
    <t>CHČOV + ČOV</t>
  </si>
  <si>
    <t>SKLAD BIOLÍH</t>
  </si>
  <si>
    <t>100A</t>
  </si>
  <si>
    <t>222</t>
  </si>
  <si>
    <t>121</t>
  </si>
  <si>
    <t>221+290</t>
  </si>
  <si>
    <t>Motor v prostorech bez nebezpečí výbuchu</t>
  </si>
  <si>
    <t>Motor v prostorech s nebezpečím výbuchu</t>
  </si>
  <si>
    <t>524</t>
  </si>
  <si>
    <t>326</t>
  </si>
  <si>
    <t>033</t>
  </si>
  <si>
    <t>ADMINISTRATIVNÍ BUDOVA + SERVEROVNA</t>
  </si>
  <si>
    <t>070 Serverovna</t>
  </si>
  <si>
    <t>239.1</t>
  </si>
  <si>
    <t>REKUPERACE NOVÁ</t>
  </si>
  <si>
    <t>HLAVNÍ ROZVODNA VN</t>
  </si>
  <si>
    <t>701,701/1</t>
  </si>
  <si>
    <t>SKLADY PRONÁJEM,SKLAD ADITIV Shell</t>
  </si>
  <si>
    <t>UMO</t>
  </si>
  <si>
    <t>361+380,360</t>
  </si>
  <si>
    <t>314,314A</t>
  </si>
  <si>
    <t>090</t>
  </si>
  <si>
    <t xml:space="preserve"> PRONÁJEM - WILIG, KOVOPROGRESS</t>
  </si>
  <si>
    <t>Kč/Mj</t>
  </si>
  <si>
    <t xml:space="preserve"> SKLADY</t>
  </si>
  <si>
    <t>SKLAD HZS</t>
  </si>
  <si>
    <t>Datum poslední revize</t>
  </si>
  <si>
    <t>Revize elektrických přenosných spotřebičů a nářadí</t>
  </si>
  <si>
    <t>Revize el. stroje</t>
  </si>
  <si>
    <t>Revize staveništní rozvaděč</t>
  </si>
  <si>
    <t>Revize el. spotřebiče -  třída I.</t>
  </si>
  <si>
    <t>Revize el. spotřebiče -  třída II.</t>
  </si>
  <si>
    <t>Revize el. spotřebiče -  třída III.</t>
  </si>
  <si>
    <t>Zjištění stavu elektrické instalace</t>
  </si>
  <si>
    <t>230 SHZ CO2</t>
  </si>
  <si>
    <t>231 SHZ CO2</t>
  </si>
  <si>
    <t>Rozvaděče</t>
  </si>
  <si>
    <t>Vývody</t>
  </si>
  <si>
    <t>IT ROZVADĚČ 27 ks</t>
  </si>
  <si>
    <t>IT ROZVADĚČ 2 ks</t>
  </si>
  <si>
    <t>IT ROZVADĚČ 4 ks</t>
  </si>
  <si>
    <t>IT ROZVADĚČ 6 ks</t>
  </si>
  <si>
    <t>IT ROZVADĚČ 3 ks</t>
  </si>
  <si>
    <t>IT ROZVADĚČ 5 ks</t>
  </si>
  <si>
    <t>IT ROZVADĚČ 1 ks</t>
  </si>
  <si>
    <t>JÍMAČE 5 ks (aktivní hromosvody)</t>
  </si>
  <si>
    <t>TRAFOSTANICE + HLAVNÍ ROZVODNA</t>
  </si>
  <si>
    <t>KANCELÁŘ OBSLUHY ŽELEZNIČNÍ VLEČKY</t>
  </si>
  <si>
    <t>VEŘEJNÉ OSVĚTLENÍ obj.211 STOŽÁR č.12</t>
  </si>
  <si>
    <t>STÁČIŠTĚ MEŘO + BIOETHANOL OSVĚTLENÍ</t>
  </si>
  <si>
    <t>STROJOVNA</t>
  </si>
  <si>
    <t>STROJOVNA + ÚLOŽIŠTĚ PHL</t>
  </si>
  <si>
    <t>STROJOVNA + DOMKY NAD NÁDRŽEMI</t>
  </si>
  <si>
    <t>REKUPERACE - NOVÁ</t>
  </si>
  <si>
    <t>STÁČIŠTĚ,VÁHA</t>
  </si>
  <si>
    <t>031 (331)</t>
  </si>
  <si>
    <t>031 stožár č.12 (331)</t>
  </si>
  <si>
    <t>100B</t>
  </si>
  <si>
    <t>100A,B,D,E</t>
  </si>
  <si>
    <t>100A,100B,100D,100E NÁJEMCI</t>
  </si>
  <si>
    <t>100E</t>
  </si>
  <si>
    <t>100B,C,D,E</t>
  </si>
  <si>
    <t>100B,100C,100D NÁJEMCI</t>
  </si>
  <si>
    <t>PRODUKTOVOD</t>
  </si>
  <si>
    <t>NÁHRADNÍ ZDROJ VČETNĚ GENERÁTORU</t>
  </si>
  <si>
    <t>620 (500,621)</t>
  </si>
  <si>
    <t>341 (371)</t>
  </si>
  <si>
    <t>102</t>
  </si>
  <si>
    <t>DÍLNY - NÁJEMCE WILLIG -SKLAD</t>
  </si>
  <si>
    <t>190,190.1</t>
  </si>
  <si>
    <t>VÝDEJNÍ LÁVKY + ADITIVACE</t>
  </si>
  <si>
    <t>232</t>
  </si>
  <si>
    <t>550</t>
  </si>
  <si>
    <t>REGULAČNÍ STANICE PLYNU</t>
  </si>
  <si>
    <t>REKUPERACE STARÁ</t>
  </si>
  <si>
    <t>325</t>
  </si>
  <si>
    <t>HAVARIJNÍ SERVOPOHON</t>
  </si>
  <si>
    <t>321</t>
  </si>
  <si>
    <t>BČOV</t>
  </si>
  <si>
    <t>322</t>
  </si>
  <si>
    <t>ČIŠTĚNÍ ODPADNÍCH VOD-JÍMKA PRO 070</t>
  </si>
  <si>
    <t>ČIŠTĚNÍ ODPADNÍCH VOD-LABORATOŘ HZS</t>
  </si>
  <si>
    <t>323</t>
  </si>
  <si>
    <t>IT ROZVADĚČ 2 KS (ACIS+PETROTRANS)</t>
  </si>
  <si>
    <t>SHZ V BLOCÍCH 230, PŘÍVOD A ELEKTROINSTALACE</t>
  </si>
  <si>
    <t>SHZ V BLOCÍCH 231, PŘÍVOD A ELEKTROINSTALACE</t>
  </si>
  <si>
    <t>030</t>
  </si>
  <si>
    <t>VENKOVNÍ OSVĚTLENÍ</t>
  </si>
  <si>
    <t>OPRAVÁRENSKÝ BOX</t>
  </si>
  <si>
    <t>ČERPACÍ STANICE PRODUKTOVODU</t>
  </si>
  <si>
    <t>VEŘEJNÁ ČERPACÍ STANICE PHL EO</t>
  </si>
  <si>
    <t>SKLADOVACÍ NÁDRŽE</t>
  </si>
  <si>
    <t>AKTIVNÍ HROMOSVOD 2 KS</t>
  </si>
  <si>
    <t>ČERPACÍ STANICE PRODUKTOVODU + ROZVODNA NN</t>
  </si>
  <si>
    <t xml:space="preserve"> VEŘEJNÁ ČERPACÍ STANICE PHL EO</t>
  </si>
  <si>
    <t>PROVOZNÍ BUDOVA</t>
  </si>
  <si>
    <t>OBJ.050 - EL.VYTÁPĚNÍ KONVEKTORY</t>
  </si>
  <si>
    <t>RD 070 (IT TECHNOLOGIE) 4 ks</t>
  </si>
  <si>
    <t>GARÁŽE</t>
  </si>
  <si>
    <t>VODÁRNA,STUDNA</t>
  </si>
  <si>
    <t>ČERPACÍ STANICE POŽÁRNÍ VODY</t>
  </si>
  <si>
    <t>ROZVODNA NN</t>
  </si>
  <si>
    <t>RD 1 (IT TECHNOLOGIE) 10 ks</t>
  </si>
  <si>
    <t>ADMINISTRATIVNÍ BUDOVA</t>
  </si>
  <si>
    <t>IT ROZVADĚČ 1 ks BUŇKA PETROTRANS</t>
  </si>
  <si>
    <t>Sklad Střelice - položkový rozpočet (revize elektrické instalace v prostředí bez Ex)</t>
  </si>
  <si>
    <t>Sklad Střelice - položkový rozpočet (revize hromosvodů v prostředí bez Ex)</t>
  </si>
  <si>
    <t>Sklad Střelice - položkový rozpočet (revize elektrické instalace v prostředí Ex)</t>
  </si>
  <si>
    <t>Sklad Střelice - položkový rozpočet (revize hromosvodů v prostředí Ex)</t>
  </si>
  <si>
    <t>Sklad Velká Bíteš - položkový rozpočet (revize elektrické instalace v prostředí bez Ex)</t>
  </si>
  <si>
    <t>Sklad Velká Bíteš - položkový rozpočet (revize hromosvodů v prostředí bez Ex)</t>
  </si>
  <si>
    <t>Sklad Velká Bíteš - položkový rozpočet (revize elektrické instalace v prostředí Ex)</t>
  </si>
  <si>
    <t>Sklad Velká Bíteš - položkový rozpočet (revize hromosvodů v prostředí Ex)</t>
  </si>
  <si>
    <t>Cena revize elektrické instalace objektu v prostředí bez Ex</t>
  </si>
  <si>
    <t>Perioda revize (roky)</t>
  </si>
  <si>
    <t>Cena za jednu periodu</t>
  </si>
  <si>
    <t>Počet opakování za období 48 měsíců</t>
  </si>
  <si>
    <t>Cena celkem za období 48 měsíců</t>
  </si>
  <si>
    <t>Cena revize hromosvodu objektu prostředí bez Ex</t>
  </si>
  <si>
    <t>Cena revize hromosvodu objektu v prostředí Ex</t>
  </si>
  <si>
    <t>Cena revize elektrických přenosných spotřebičů a nářadí</t>
  </si>
  <si>
    <t>Sklad Střelice - rekapitulace cen + propočet cen za období 48 měsíců</t>
  </si>
  <si>
    <t>Sklad Velká Bíteš - rekapitulace cen + propočet cen za období 48 měsíců</t>
  </si>
  <si>
    <t>Cena celkem za jednu periodu</t>
  </si>
  <si>
    <t>Revize elektrické instalace v prostředí bez EX</t>
  </si>
  <si>
    <t>1 kpl</t>
  </si>
  <si>
    <t>1 ks</t>
  </si>
  <si>
    <t>Revize elektrické instalace v prostředí EX</t>
  </si>
  <si>
    <t>Revize hromosvodu v prostředí bez EX</t>
  </si>
  <si>
    <t>Revize hromosvodu v prostředí EX</t>
  </si>
  <si>
    <t>Revize svářeček a svařovacích agregátů (perioda 1 rok)</t>
  </si>
  <si>
    <t>Revize el. Stroje (perioda 1 rok)</t>
  </si>
  <si>
    <t>Revize staveništní rozvaděč (perioda 0,5 roku)</t>
  </si>
  <si>
    <t>Revize el. spotřebiče -  třída I. (perioda 0,25 roku)</t>
  </si>
  <si>
    <t>Revize el. spotřebiče -  třída I. (perioda 0,5 roku)</t>
  </si>
  <si>
    <t>Revize el. spotřebiče -  třída I. (perioda 1 rok)</t>
  </si>
  <si>
    <t>Revize el. spotřebiče -  třída I. (perioda 2 roky)</t>
  </si>
  <si>
    <t>Revize el. spotřebiče -  třída II. (perioda 0,5 roku)</t>
  </si>
  <si>
    <t>Revize el. spotřebiče -  třída II. (perioda 1 rok)</t>
  </si>
  <si>
    <t>Revize el. spotřebiče -  třída II. (perioda 2 roky)</t>
  </si>
  <si>
    <t>Revize el. spotřebiče -  třída III. (perioda 0,5 roku)</t>
  </si>
  <si>
    <t>Revize el. spotřebiče -  třída III. (perioda 1 rok)</t>
  </si>
  <si>
    <t>Revize el. spotřebiče -  třída III. (perioda 2 roky)</t>
  </si>
  <si>
    <t>Cena revizí elektrické instalace objektů v prostředí bez Ex</t>
  </si>
  <si>
    <t>Cena revizí hromosvodu objektů v prostředí bez Ex</t>
  </si>
  <si>
    <t>Cena revizí elektrické instalace objektů v prostředí Ex</t>
  </si>
  <si>
    <t>Cena revizí hromosvodu objektů v prostředí Ex</t>
  </si>
  <si>
    <t>Cena revizí elektr. přenosných spotřebičů a nářadí</t>
  </si>
  <si>
    <t>Cena za MJ</t>
  </si>
  <si>
    <t>Jednotkové ceny položek revizí:</t>
  </si>
  <si>
    <t>Počet kusů</t>
  </si>
  <si>
    <t>Cena za kus</t>
  </si>
  <si>
    <t>Sklad Klobouky - rekapitulace cen + propočet cen za období 48 měsíců</t>
  </si>
  <si>
    <t xml:space="preserve">administrativní budova RO6 - </t>
  </si>
  <si>
    <t>hlavní rozvodna RM1 - RM1.2 _ RO2</t>
  </si>
  <si>
    <t>241</t>
  </si>
  <si>
    <t>rozvodna RMS 241</t>
  </si>
  <si>
    <t>stabilní hasící zařízení RMS 524</t>
  </si>
  <si>
    <t>garáže 1-12 RMO110</t>
  </si>
  <si>
    <t>suchovod RMS410</t>
  </si>
  <si>
    <t>CHČOV  RMS326</t>
  </si>
  <si>
    <t>dílny RO3-RO5</t>
  </si>
  <si>
    <t>velín RO4</t>
  </si>
  <si>
    <t>admin.budova výdej. lávky RS1</t>
  </si>
  <si>
    <t xml:space="preserve">vodárny </t>
  </si>
  <si>
    <t>venkovní osvětlení</t>
  </si>
  <si>
    <t>040</t>
  </si>
  <si>
    <t xml:space="preserve">vrátnice </t>
  </si>
  <si>
    <t>elektrokotelny RK1 - RT3</t>
  </si>
  <si>
    <t>administrativní budova</t>
  </si>
  <si>
    <t>rozvodna R1</t>
  </si>
  <si>
    <t>garáže 1-12</t>
  </si>
  <si>
    <t>vodárna</t>
  </si>
  <si>
    <t>260</t>
  </si>
  <si>
    <t>nouzový zdroj</t>
  </si>
  <si>
    <t>vrátnice</t>
  </si>
  <si>
    <t>rozvodna R2</t>
  </si>
  <si>
    <t>SHZ</t>
  </si>
  <si>
    <t>hlavní čerpadla RM4</t>
  </si>
  <si>
    <t>podavačky + nádrže RMS220 - RM5</t>
  </si>
  <si>
    <t>výdejní lávky RMS 190</t>
  </si>
  <si>
    <t>rekuperace RMS239</t>
  </si>
  <si>
    <t>laboratoř + sklad vzorků</t>
  </si>
  <si>
    <t>nádrže A-B-C-D-</t>
  </si>
  <si>
    <t>KZ + měření</t>
  </si>
  <si>
    <t>výdejní lávky</t>
  </si>
  <si>
    <t>rekuperace</t>
  </si>
  <si>
    <t>nádrže 2x100m3</t>
  </si>
  <si>
    <t>přestřešení hlavních čerpadel</t>
  </si>
  <si>
    <t>podavačky</t>
  </si>
  <si>
    <t>nádrže 1-2-5</t>
  </si>
  <si>
    <t>Sklad Klobouky - položkový rozpočet (revize elektrické instalace v prostředí bez Ex)</t>
  </si>
  <si>
    <t>Sklad Klobouky - položkový rozpočet (revize hromosvodů v prostředí bez Ex)</t>
  </si>
  <si>
    <t>Sklad Klobouky - položkový rozpočet (revize elektrické instalace v prostředí Ex)</t>
  </si>
  <si>
    <t>Sklad Klobouky - položkový rozpočet (revize elektrické hromosvodů v prostředí Ex)</t>
  </si>
  <si>
    <t>NABÍDKOVÁ CENA ZA LOKALITU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</si>
</sst>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3" borderId="9" applyNumberFormat="0" applyFont="0" applyAlignment="0" applyProtection="0"/>
    <xf numFmtId="164" fontId="5" fillId="0" borderId="0" applyFont="0" applyFill="0" applyBorder="0" applyAlignment="0" applyProtection="0"/>
  </cellStyleXfs>
  <cellXfs count="128">
    <xf numFmtId="0" fontId="0" fillId="0" borderId="0" xfId="0"/>
    <xf numFmtId="49" fontId="1" fillId="0" borderId="1" xfId="0" applyNumberFormat="1" applyFont="1" applyBorder="1" applyAlignment="1">
      <alignment vertical="top"/>
    </xf>
    <xf numFmtId="0" fontId="1" fillId="0" borderId="1" xfId="0" applyFont="1" applyBorder="1"/>
    <xf numFmtId="0" fontId="1" fillId="0" borderId="1" xfId="0" applyFont="1" applyFill="1" applyBorder="1"/>
    <xf numFmtId="0" fontId="2" fillId="2" borderId="1" xfId="0" applyFont="1" applyFill="1" applyBorder="1" applyAlignment="1" applyProtection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2" borderId="1" xfId="0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5" xfId="0" applyFont="1" applyBorder="1"/>
    <xf numFmtId="0" fontId="1" fillId="0" borderId="6" xfId="0" applyFont="1" applyBorder="1" applyAlignment="1">
      <alignment horizontal="left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14" fontId="1" fillId="0" borderId="1" xfId="0" applyNumberFormat="1" applyFont="1" applyBorder="1"/>
    <xf numFmtId="14" fontId="1" fillId="0" borderId="6" xfId="0" applyNumberFormat="1" applyFont="1" applyBorder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1" fillId="0" borderId="1" xfId="0" applyNumberFormat="1" applyFont="1" applyBorder="1"/>
    <xf numFmtId="165" fontId="1" fillId="0" borderId="0" xfId="0" applyNumberFormat="1" applyFont="1"/>
    <xf numFmtId="165" fontId="3" fillId="0" borderId="1" xfId="0" applyNumberFormat="1" applyFont="1" applyBorder="1"/>
    <xf numFmtId="165" fontId="3" fillId="0" borderId="8" xfId="0" applyNumberFormat="1" applyFont="1" applyBorder="1"/>
    <xf numFmtId="165" fontId="1" fillId="0" borderId="0" xfId="0" applyNumberFormat="1" applyFont="1" applyProtection="1">
      <protection locked="0"/>
    </xf>
    <xf numFmtId="165" fontId="2" fillId="6" borderId="1" xfId="0" applyNumberFormat="1" applyFont="1" applyFill="1" applyBorder="1" applyAlignment="1" applyProtection="1">
      <alignment horizontal="center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165" fontId="1" fillId="6" borderId="1" xfId="0" applyNumberFormat="1" applyFont="1" applyFill="1" applyBorder="1" applyAlignment="1" applyProtection="1">
      <alignment horizontal="center"/>
      <protection locked="0"/>
    </xf>
    <xf numFmtId="0" fontId="1" fillId="0" borderId="3" xfId="0" applyFont="1" applyFill="1" applyBorder="1" applyAlignment="1">
      <alignment horizontal="center"/>
    </xf>
    <xf numFmtId="165" fontId="1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Fill="1" applyBorder="1" applyAlignment="1">
      <alignment horizontal="center"/>
    </xf>
    <xf numFmtId="165" fontId="1" fillId="0" borderId="7" xfId="0" applyNumberFormat="1" applyFont="1" applyBorder="1" applyAlignment="1" applyProtection="1">
      <alignment horizontal="center"/>
      <protection locked="0"/>
    </xf>
    <xf numFmtId="165" fontId="1" fillId="0" borderId="1" xfId="0" applyNumberFormat="1" applyFont="1" applyBorder="1" applyAlignment="1" applyProtection="1">
      <alignment horizontal="center"/>
      <protection locked="0"/>
    </xf>
    <xf numFmtId="165" fontId="1" fillId="0" borderId="0" xfId="0" applyNumberFormat="1" applyFont="1" applyAlignment="1" applyProtection="1">
      <alignment horizontal="center"/>
      <protection locked="0"/>
    </xf>
    <xf numFmtId="164" fontId="1" fillId="0" borderId="2" xfId="2" applyFont="1" applyBorder="1"/>
    <xf numFmtId="164" fontId="1" fillId="0" borderId="3" xfId="2" applyFont="1" applyBorder="1" applyAlignment="1">
      <alignment horizontal="left"/>
    </xf>
    <xf numFmtId="164" fontId="1" fillId="0" borderId="3" xfId="2" applyFont="1" applyBorder="1" applyAlignment="1">
      <alignment horizontal="center"/>
    </xf>
    <xf numFmtId="164" fontId="1" fillId="0" borderId="3" xfId="2" applyFont="1" applyBorder="1"/>
    <xf numFmtId="164" fontId="1" fillId="0" borderId="0" xfId="2" applyFont="1"/>
    <xf numFmtId="165" fontId="4" fillId="0" borderId="1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49" fontId="1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1" fillId="0" borderId="0" xfId="0" applyNumberFormat="1" applyFont="1"/>
    <xf numFmtId="49" fontId="1" fillId="0" borderId="3" xfId="0" applyNumberFormat="1" applyFont="1" applyBorder="1" applyAlignment="1">
      <alignment horizontal="left"/>
    </xf>
    <xf numFmtId="0" fontId="3" fillId="7" borderId="1" xfId="0" applyFont="1" applyFill="1" applyBorder="1" applyAlignment="1">
      <alignment horizontal="center" wrapText="1"/>
    </xf>
    <xf numFmtId="14" fontId="7" fillId="7" borderId="1" xfId="0" applyNumberFormat="1" applyFont="1" applyFill="1" applyBorder="1" applyAlignment="1">
      <alignment horizontal="center" wrapText="1"/>
    </xf>
    <xf numFmtId="0" fontId="4" fillId="7" borderId="1" xfId="0" applyFont="1" applyFill="1" applyBorder="1" applyAlignment="1" applyProtection="1">
      <alignment horizontal="center"/>
    </xf>
    <xf numFmtId="14" fontId="1" fillId="0" borderId="0" xfId="0" applyNumberFormat="1" applyFont="1" applyAlignment="1">
      <alignment horizontal="center"/>
    </xf>
    <xf numFmtId="14" fontId="1" fillId="0" borderId="1" xfId="0" applyNumberFormat="1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14" fontId="1" fillId="0" borderId="0" xfId="0" applyNumberFormat="1" applyFont="1"/>
    <xf numFmtId="14" fontId="1" fillId="0" borderId="3" xfId="0" applyNumberFormat="1" applyFont="1" applyBorder="1"/>
    <xf numFmtId="14" fontId="1" fillId="0" borderId="3" xfId="2" applyNumberFormat="1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9" fontId="1" fillId="0" borderId="0" xfId="0" applyNumberFormat="1" applyFont="1" applyFill="1" applyAlignment="1">
      <alignment horizontal="center"/>
    </xf>
    <xf numFmtId="49" fontId="1" fillId="0" borderId="3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1" fillId="0" borderId="0" xfId="2" applyNumberFormat="1" applyFont="1" applyFill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3" fillId="0" borderId="0" xfId="0" applyFont="1"/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3" fillId="5" borderId="1" xfId="0" applyFont="1" applyFill="1" applyBorder="1"/>
    <xf numFmtId="165" fontId="3" fillId="5" borderId="1" xfId="0" applyNumberFormat="1" applyFont="1" applyFill="1" applyBorder="1"/>
    <xf numFmtId="165" fontId="3" fillId="7" borderId="1" xfId="0" applyNumberFormat="1" applyFont="1" applyFill="1" applyBorder="1"/>
    <xf numFmtId="165" fontId="1" fillId="6" borderId="1" xfId="0" applyNumberFormat="1" applyFont="1" applyFill="1" applyBorder="1"/>
    <xf numFmtId="0" fontId="3" fillId="5" borderId="2" xfId="0" applyFont="1" applyFill="1" applyBorder="1"/>
    <xf numFmtId="0" fontId="1" fillId="0" borderId="2" xfId="0" applyFont="1" applyBorder="1" applyAlignment="1">
      <alignment horizontal="left"/>
    </xf>
    <xf numFmtId="0" fontId="3" fillId="7" borderId="2" xfId="0" applyFont="1" applyFill="1" applyBorder="1"/>
    <xf numFmtId="0" fontId="3" fillId="5" borderId="4" xfId="0" applyFont="1" applyFill="1" applyBorder="1"/>
    <xf numFmtId="0" fontId="1" fillId="0" borderId="4" xfId="0" applyFont="1" applyBorder="1"/>
    <xf numFmtId="0" fontId="0" fillId="0" borderId="1" xfId="0" applyBorder="1"/>
    <xf numFmtId="0" fontId="3" fillId="8" borderId="1" xfId="0" applyFont="1" applyFill="1" applyBorder="1"/>
    <xf numFmtId="0" fontId="3" fillId="8" borderId="1" xfId="0" applyFont="1" applyFill="1" applyBorder="1" applyAlignment="1">
      <alignment horizontal="center"/>
    </xf>
    <xf numFmtId="0" fontId="8" fillId="5" borderId="1" xfId="0" applyFont="1" applyFill="1" applyBorder="1"/>
    <xf numFmtId="0" fontId="3" fillId="5" borderId="1" xfId="0" applyFont="1" applyFill="1" applyBorder="1" applyAlignment="1">
      <alignment horizontal="center"/>
    </xf>
    <xf numFmtId="14" fontId="3" fillId="7" borderId="1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14" fontId="3" fillId="7" borderId="8" xfId="0" applyNumberFormat="1" applyFont="1" applyFill="1" applyBorder="1" applyAlignment="1">
      <alignment horizontal="center" wrapText="1"/>
    </xf>
    <xf numFmtId="16" fontId="1" fillId="0" borderId="0" xfId="0" applyNumberFormat="1" applyFont="1"/>
    <xf numFmtId="0" fontId="4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left" vertical="top"/>
    </xf>
    <xf numFmtId="165" fontId="1" fillId="0" borderId="4" xfId="0" applyNumberFormat="1" applyFont="1" applyBorder="1" applyProtection="1">
      <protection locked="0"/>
    </xf>
    <xf numFmtId="165" fontId="1" fillId="0" borderId="3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165" fontId="1" fillId="0" borderId="1" xfId="0" applyNumberFormat="1" applyFont="1" applyFill="1" applyBorder="1"/>
    <xf numFmtId="0" fontId="3" fillId="7" borderId="3" xfId="0" applyFont="1" applyFill="1" applyBorder="1"/>
    <xf numFmtId="165" fontId="3" fillId="7" borderId="4" xfId="0" applyNumberFormat="1" applyFont="1" applyFill="1" applyBorder="1"/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/>
  </cellXfs>
  <cellStyles count="3">
    <cellStyle name="Čárka" xfId="2" builtinId="3"/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600C7-179A-49BF-BD84-58000FADF491}">
  <sheetPr>
    <tabColor rgb="FF00B0F0"/>
    <pageSetUpPr fitToPage="1"/>
  </sheetPr>
  <dimension ref="A1:E60"/>
  <sheetViews>
    <sheetView tabSelected="1" workbookViewId="0">
      <selection activeCell="C24" sqref="C24"/>
    </sheetView>
  </sheetViews>
  <sheetFormatPr defaultRowHeight="15" x14ac:dyDescent="0.25"/>
  <cols>
    <col min="1" max="1" width="43.7109375" customWidth="1"/>
    <col min="2" max="2" width="6.7109375" customWidth="1"/>
    <col min="3" max="5" width="13.7109375" customWidth="1"/>
  </cols>
  <sheetData>
    <row r="1" spans="1:4" ht="36" customHeight="1" x14ac:dyDescent="0.25">
      <c r="A1" s="15" t="s">
        <v>0</v>
      </c>
      <c r="B1" s="15"/>
      <c r="C1" s="97" t="s">
        <v>195</v>
      </c>
      <c r="D1" s="97" t="s">
        <v>189</v>
      </c>
    </row>
    <row r="2" spans="1:4" x14ac:dyDescent="0.25">
      <c r="A2" s="102" t="s">
        <v>21</v>
      </c>
      <c r="B2" s="105"/>
      <c r="C2" s="99">
        <f>SUM(C3:C7)</f>
        <v>0</v>
      </c>
      <c r="D2" s="99">
        <f>SUM(D3:D7)</f>
        <v>0</v>
      </c>
    </row>
    <row r="3" spans="1:4" x14ac:dyDescent="0.25">
      <c r="A3" s="6" t="s">
        <v>215</v>
      </c>
      <c r="B3" s="106"/>
      <c r="C3" s="35">
        <f>SUM('STR Rekap'!$F$5:$F$46)</f>
        <v>0</v>
      </c>
      <c r="D3" s="35">
        <f>SUM('STR Rekap'!$H$5:$H$46)</f>
        <v>0</v>
      </c>
    </row>
    <row r="4" spans="1:4" x14ac:dyDescent="0.25">
      <c r="A4" s="6" t="s">
        <v>217</v>
      </c>
      <c r="B4" s="106"/>
      <c r="C4" s="35">
        <f>SUM('STR Rekap'!$N$5:$N$46)</f>
        <v>0</v>
      </c>
      <c r="D4" s="35">
        <f>SUM('STR Rekap'!$P$5:$P$46)</f>
        <v>0</v>
      </c>
    </row>
    <row r="5" spans="1:4" x14ac:dyDescent="0.25">
      <c r="A5" s="103" t="s">
        <v>216</v>
      </c>
      <c r="B5" s="76"/>
      <c r="C5" s="35">
        <f>SUM('STR Rekap'!$F$50:$F$75)</f>
        <v>0</v>
      </c>
      <c r="D5" s="35">
        <f>SUM('STR Rekap'!$H$50:$H$75)</f>
        <v>0</v>
      </c>
    </row>
    <row r="6" spans="1:4" x14ac:dyDescent="0.25">
      <c r="A6" s="103" t="s">
        <v>218</v>
      </c>
      <c r="B6" s="76"/>
      <c r="C6" s="35">
        <f>SUM('STR Rekap'!$N$50:$N$75)</f>
        <v>0</v>
      </c>
      <c r="D6" s="35">
        <f>SUM('STR Rekap'!$P$50:$P$75)</f>
        <v>0</v>
      </c>
    </row>
    <row r="7" spans="1:4" x14ac:dyDescent="0.25">
      <c r="A7" s="6" t="s">
        <v>219</v>
      </c>
      <c r="B7" s="106"/>
      <c r="C7" s="35">
        <f>'STR Rekap'!F92</f>
        <v>0</v>
      </c>
      <c r="D7" s="35">
        <f>'STR Rekap'!H92</f>
        <v>0</v>
      </c>
    </row>
    <row r="8" spans="1:4" x14ac:dyDescent="0.25">
      <c r="A8" s="102" t="s">
        <v>22</v>
      </c>
      <c r="B8" s="105"/>
      <c r="C8" s="99">
        <f>SUM(C9:C13)</f>
        <v>0</v>
      </c>
      <c r="D8" s="99">
        <f>SUM(D9:D13)</f>
        <v>0</v>
      </c>
    </row>
    <row r="9" spans="1:4" x14ac:dyDescent="0.25">
      <c r="A9" s="6" t="s">
        <v>215</v>
      </c>
      <c r="B9" s="106"/>
      <c r="C9" s="35">
        <f>SUM('VBI Rekap'!$F$5:$F$13)</f>
        <v>0</v>
      </c>
      <c r="D9" s="35">
        <f>SUM('VBI Rekap'!$H$5:$H$13)</f>
        <v>0</v>
      </c>
    </row>
    <row r="10" spans="1:4" x14ac:dyDescent="0.25">
      <c r="A10" s="6" t="s">
        <v>217</v>
      </c>
      <c r="B10" s="106"/>
      <c r="C10" s="35">
        <f>SUM('VBI Rekap'!$N$5:$N$13)</f>
        <v>0</v>
      </c>
      <c r="D10" s="35">
        <f>SUM('VBI Rekap'!$P$5:$P$13)</f>
        <v>0</v>
      </c>
    </row>
    <row r="11" spans="1:4" x14ac:dyDescent="0.25">
      <c r="A11" s="103" t="s">
        <v>216</v>
      </c>
      <c r="B11" s="76"/>
      <c r="C11" s="35">
        <f>SUM('VBI Rekap'!$F$17:$F$22)</f>
        <v>0</v>
      </c>
      <c r="D11" s="35">
        <f>SUM('VBI Rekap'!$H$17:$H$22)</f>
        <v>0</v>
      </c>
    </row>
    <row r="12" spans="1:4" x14ac:dyDescent="0.25">
      <c r="A12" s="103" t="s">
        <v>218</v>
      </c>
      <c r="B12" s="76"/>
      <c r="C12" s="35">
        <f>SUM('VBI Rekap'!$N$17:$N$22)</f>
        <v>0</v>
      </c>
      <c r="D12" s="35">
        <f>SUM('VBI Rekap'!$P$17:$P$22)</f>
        <v>0</v>
      </c>
    </row>
    <row r="13" spans="1:4" x14ac:dyDescent="0.25">
      <c r="A13" s="6" t="s">
        <v>219</v>
      </c>
      <c r="B13" s="106"/>
      <c r="C13" s="35">
        <f>'VBI Rekap'!F39</f>
        <v>0</v>
      </c>
      <c r="D13" s="35">
        <f>'VBI Rekap'!H39</f>
        <v>0</v>
      </c>
    </row>
    <row r="14" spans="1:4" x14ac:dyDescent="0.25">
      <c r="A14" s="102" t="s">
        <v>23</v>
      </c>
      <c r="B14" s="105"/>
      <c r="C14" s="99">
        <f>SUM(C15:C19)</f>
        <v>0</v>
      </c>
      <c r="D14" s="99">
        <f>SUM(D15:D19)</f>
        <v>0</v>
      </c>
    </row>
    <row r="15" spans="1:4" x14ac:dyDescent="0.25">
      <c r="A15" s="6" t="s">
        <v>215</v>
      </c>
      <c r="B15" s="106"/>
      <c r="C15" s="123">
        <f>SUM('KLO Rekap'!$F$5:$F$18)</f>
        <v>0</v>
      </c>
      <c r="D15" s="123">
        <f>SUM('KLO Rekap'!$H$5:$H$18)</f>
        <v>0</v>
      </c>
    </row>
    <row r="16" spans="1:4" x14ac:dyDescent="0.25">
      <c r="A16" s="6" t="s">
        <v>217</v>
      </c>
      <c r="B16" s="106"/>
      <c r="C16" s="123">
        <f>SUM('KLO Rekap'!$N$5:$N$18)</f>
        <v>0</v>
      </c>
      <c r="D16" s="123">
        <f>SUM('KLO Rekap'!$P$5:$P$18)</f>
        <v>0</v>
      </c>
    </row>
    <row r="17" spans="1:5" x14ac:dyDescent="0.25">
      <c r="A17" s="103" t="s">
        <v>216</v>
      </c>
      <c r="B17" s="76"/>
      <c r="C17" s="123">
        <f>SUM('KLO Rekap'!$F$22:$F$30)</f>
        <v>0</v>
      </c>
      <c r="D17" s="123">
        <f>SUM('KLO Rekap'!$H$22:$H$30)</f>
        <v>0</v>
      </c>
    </row>
    <row r="18" spans="1:5" x14ac:dyDescent="0.25">
      <c r="A18" s="103" t="s">
        <v>218</v>
      </c>
      <c r="B18" s="76"/>
      <c r="C18" s="123">
        <f>SUM('KLO Rekap'!$N$22:$N$30)</f>
        <v>0</v>
      </c>
      <c r="D18" s="123">
        <f>SUM('KLO Rekap'!$P$22:$P$30)</f>
        <v>0</v>
      </c>
    </row>
    <row r="19" spans="1:5" x14ac:dyDescent="0.25">
      <c r="A19" s="6" t="s">
        <v>219</v>
      </c>
      <c r="B19" s="106"/>
      <c r="C19" s="123">
        <f>'KLO Rekap'!F47</f>
        <v>0</v>
      </c>
      <c r="D19" s="123">
        <f>'KLO Rekap'!H47</f>
        <v>0</v>
      </c>
    </row>
    <row r="20" spans="1:5" x14ac:dyDescent="0.25">
      <c r="A20" s="104" t="s">
        <v>267</v>
      </c>
      <c r="B20" s="124"/>
      <c r="C20" s="125"/>
      <c r="D20" s="100">
        <f>D2+D8++D14</f>
        <v>0</v>
      </c>
    </row>
    <row r="22" spans="1:5" x14ac:dyDescent="0.25">
      <c r="A22" s="98" t="s">
        <v>221</v>
      </c>
      <c r="B22" s="110"/>
      <c r="C22" s="111" t="s">
        <v>21</v>
      </c>
      <c r="D22" s="111" t="s">
        <v>22</v>
      </c>
      <c r="E22" s="111" t="s">
        <v>23</v>
      </c>
    </row>
    <row r="23" spans="1:5" x14ac:dyDescent="0.25">
      <c r="A23" s="108" t="s">
        <v>196</v>
      </c>
      <c r="B23" s="109" t="s">
        <v>4</v>
      </c>
      <c r="C23" s="109" t="s">
        <v>220</v>
      </c>
      <c r="D23" s="109" t="s">
        <v>220</v>
      </c>
      <c r="E23" s="109" t="s">
        <v>220</v>
      </c>
    </row>
    <row r="24" spans="1:5" x14ac:dyDescent="0.25">
      <c r="A24" s="2" t="s">
        <v>105</v>
      </c>
      <c r="B24" s="8" t="s">
        <v>197</v>
      </c>
      <c r="C24" s="101">
        <v>0</v>
      </c>
      <c r="D24" s="101">
        <v>0</v>
      </c>
      <c r="E24" s="101">
        <v>0</v>
      </c>
    </row>
    <row r="25" spans="1:5" x14ac:dyDescent="0.25">
      <c r="A25" s="1" t="s">
        <v>108</v>
      </c>
      <c r="B25" s="77" t="s">
        <v>198</v>
      </c>
      <c r="C25" s="101">
        <v>0</v>
      </c>
      <c r="D25" s="101">
        <v>0</v>
      </c>
      <c r="E25" s="101">
        <v>0</v>
      </c>
    </row>
    <row r="26" spans="1:5" x14ac:dyDescent="0.25">
      <c r="A26" s="2" t="s">
        <v>109</v>
      </c>
      <c r="B26" s="8" t="s">
        <v>198</v>
      </c>
      <c r="C26" s="101">
        <v>0</v>
      </c>
      <c r="D26" s="101">
        <v>0</v>
      </c>
      <c r="E26" s="101">
        <v>0</v>
      </c>
    </row>
    <row r="27" spans="1:5" x14ac:dyDescent="0.25">
      <c r="A27" s="2" t="s">
        <v>78</v>
      </c>
      <c r="B27" s="8" t="s">
        <v>198</v>
      </c>
      <c r="C27" s="101">
        <v>0</v>
      </c>
      <c r="D27" s="101">
        <v>0</v>
      </c>
      <c r="E27" s="101">
        <v>0</v>
      </c>
    </row>
    <row r="28" spans="1:5" x14ac:dyDescent="0.25">
      <c r="A28" s="2" t="s">
        <v>17</v>
      </c>
      <c r="B28" s="8" t="s">
        <v>197</v>
      </c>
      <c r="C28" s="101">
        <v>0</v>
      </c>
      <c r="D28" s="101">
        <v>0</v>
      </c>
      <c r="E28" s="101">
        <v>0</v>
      </c>
    </row>
    <row r="29" spans="1:5" x14ac:dyDescent="0.25">
      <c r="A29" s="107"/>
      <c r="B29" s="107"/>
      <c r="C29" s="2"/>
      <c r="D29" s="2"/>
      <c r="E29" s="2"/>
    </row>
    <row r="30" spans="1:5" x14ac:dyDescent="0.25">
      <c r="A30" s="108" t="s">
        <v>199</v>
      </c>
      <c r="B30" s="109" t="s">
        <v>4</v>
      </c>
      <c r="C30" s="109" t="s">
        <v>220</v>
      </c>
      <c r="D30" s="109" t="s">
        <v>220</v>
      </c>
      <c r="E30" s="109" t="s">
        <v>220</v>
      </c>
    </row>
    <row r="31" spans="1:5" x14ac:dyDescent="0.25">
      <c r="A31" s="2" t="s">
        <v>105</v>
      </c>
      <c r="B31" s="8" t="s">
        <v>197</v>
      </c>
      <c r="C31" s="101">
        <v>0</v>
      </c>
      <c r="D31" s="101">
        <v>0</v>
      </c>
      <c r="E31" s="101">
        <v>0</v>
      </c>
    </row>
    <row r="32" spans="1:5" x14ac:dyDescent="0.25">
      <c r="A32" s="1" t="s">
        <v>108</v>
      </c>
      <c r="B32" s="8" t="s">
        <v>198</v>
      </c>
      <c r="C32" s="101">
        <v>0</v>
      </c>
      <c r="D32" s="101">
        <v>0</v>
      </c>
      <c r="E32" s="101">
        <v>0</v>
      </c>
    </row>
    <row r="33" spans="1:5" x14ac:dyDescent="0.25">
      <c r="A33" s="2" t="s">
        <v>109</v>
      </c>
      <c r="B33" s="8" t="s">
        <v>198</v>
      </c>
      <c r="C33" s="101">
        <v>0</v>
      </c>
      <c r="D33" s="101">
        <v>0</v>
      </c>
      <c r="E33" s="101">
        <v>0</v>
      </c>
    </row>
    <row r="34" spans="1:5" x14ac:dyDescent="0.25">
      <c r="A34" s="2" t="s">
        <v>79</v>
      </c>
      <c r="B34" s="8" t="s">
        <v>198</v>
      </c>
      <c r="C34" s="101">
        <v>0</v>
      </c>
      <c r="D34" s="101">
        <v>0</v>
      </c>
      <c r="E34" s="101">
        <v>0</v>
      </c>
    </row>
    <row r="35" spans="1:5" x14ac:dyDescent="0.25">
      <c r="A35" s="2" t="s">
        <v>17</v>
      </c>
      <c r="B35" s="8" t="s">
        <v>197</v>
      </c>
      <c r="C35" s="101">
        <v>0</v>
      </c>
      <c r="D35" s="101">
        <v>0</v>
      </c>
      <c r="E35" s="101">
        <v>0</v>
      </c>
    </row>
    <row r="36" spans="1:5" x14ac:dyDescent="0.25">
      <c r="A36" s="107"/>
      <c r="B36" s="107"/>
      <c r="C36" s="2"/>
      <c r="D36" s="2"/>
      <c r="E36" s="2"/>
    </row>
    <row r="37" spans="1:5" x14ac:dyDescent="0.25">
      <c r="A37" s="108" t="s">
        <v>200</v>
      </c>
      <c r="B37" s="109" t="s">
        <v>4</v>
      </c>
      <c r="C37" s="109" t="s">
        <v>220</v>
      </c>
      <c r="D37" s="109" t="s">
        <v>220</v>
      </c>
      <c r="E37" s="109" t="s">
        <v>220</v>
      </c>
    </row>
    <row r="38" spans="1:5" x14ac:dyDescent="0.25">
      <c r="A38" s="2" t="s">
        <v>15</v>
      </c>
      <c r="B38" s="8" t="s">
        <v>197</v>
      </c>
      <c r="C38" s="101">
        <v>0</v>
      </c>
      <c r="D38" s="101">
        <v>0</v>
      </c>
      <c r="E38" s="101">
        <v>0</v>
      </c>
    </row>
    <row r="39" spans="1:5" x14ac:dyDescent="0.25">
      <c r="A39" s="2" t="s">
        <v>18</v>
      </c>
      <c r="B39" s="8" t="s">
        <v>198</v>
      </c>
      <c r="C39" s="101">
        <v>0</v>
      </c>
      <c r="D39" s="101">
        <v>0</v>
      </c>
      <c r="E39" s="101">
        <v>0</v>
      </c>
    </row>
    <row r="40" spans="1:5" x14ac:dyDescent="0.25">
      <c r="A40" s="2" t="s">
        <v>16</v>
      </c>
      <c r="B40" s="8" t="s">
        <v>197</v>
      </c>
      <c r="C40" s="101">
        <v>0</v>
      </c>
      <c r="D40" s="101">
        <v>0</v>
      </c>
      <c r="E40" s="101">
        <v>0</v>
      </c>
    </row>
    <row r="41" spans="1:5" x14ac:dyDescent="0.25">
      <c r="A41" s="107"/>
      <c r="B41" s="107"/>
      <c r="C41" s="2"/>
      <c r="D41" s="2"/>
      <c r="E41" s="2"/>
    </row>
    <row r="42" spans="1:5" x14ac:dyDescent="0.25">
      <c r="A42" s="108" t="s">
        <v>201</v>
      </c>
      <c r="B42" s="109" t="s">
        <v>4</v>
      </c>
      <c r="C42" s="109" t="s">
        <v>220</v>
      </c>
      <c r="D42" s="109" t="s">
        <v>220</v>
      </c>
      <c r="E42" s="109" t="s">
        <v>220</v>
      </c>
    </row>
    <row r="43" spans="1:5" x14ac:dyDescent="0.25">
      <c r="A43" s="2" t="s">
        <v>15</v>
      </c>
      <c r="B43" s="8" t="s">
        <v>197</v>
      </c>
      <c r="C43" s="101">
        <v>0</v>
      </c>
      <c r="D43" s="101">
        <v>0</v>
      </c>
      <c r="E43" s="101">
        <v>0</v>
      </c>
    </row>
    <row r="44" spans="1:5" x14ac:dyDescent="0.25">
      <c r="A44" s="2" t="s">
        <v>18</v>
      </c>
      <c r="B44" s="8" t="s">
        <v>198</v>
      </c>
      <c r="C44" s="101">
        <v>0</v>
      </c>
      <c r="D44" s="101">
        <v>0</v>
      </c>
      <c r="E44" s="101">
        <v>0</v>
      </c>
    </row>
    <row r="45" spans="1:5" x14ac:dyDescent="0.25">
      <c r="A45" s="2" t="s">
        <v>16</v>
      </c>
      <c r="B45" s="8" t="s">
        <v>197</v>
      </c>
      <c r="C45" s="101">
        <v>0</v>
      </c>
      <c r="D45" s="101">
        <v>0</v>
      </c>
      <c r="E45" s="101">
        <v>0</v>
      </c>
    </row>
    <row r="46" spans="1:5" x14ac:dyDescent="0.25">
      <c r="A46" s="107"/>
      <c r="B46" s="107"/>
      <c r="C46" s="2"/>
      <c r="D46" s="2"/>
      <c r="E46" s="2"/>
    </row>
    <row r="47" spans="1:5" x14ac:dyDescent="0.25">
      <c r="A47" s="108" t="s">
        <v>99</v>
      </c>
      <c r="B47" s="109" t="s">
        <v>4</v>
      </c>
      <c r="C47" s="109" t="s">
        <v>220</v>
      </c>
      <c r="D47" s="109" t="s">
        <v>220</v>
      </c>
      <c r="E47" s="109" t="s">
        <v>220</v>
      </c>
    </row>
    <row r="48" spans="1:5" x14ac:dyDescent="0.25">
      <c r="A48" s="2" t="s">
        <v>202</v>
      </c>
      <c r="B48" s="77" t="s">
        <v>198</v>
      </c>
      <c r="C48" s="101">
        <v>0</v>
      </c>
      <c r="D48" s="101">
        <v>0</v>
      </c>
      <c r="E48" s="101">
        <v>0</v>
      </c>
    </row>
    <row r="49" spans="1:5" x14ac:dyDescent="0.25">
      <c r="A49" s="2" t="s">
        <v>203</v>
      </c>
      <c r="B49" s="77" t="s">
        <v>198</v>
      </c>
      <c r="C49" s="101">
        <v>0</v>
      </c>
      <c r="D49" s="101">
        <v>0</v>
      </c>
      <c r="E49" s="101">
        <v>0</v>
      </c>
    </row>
    <row r="50" spans="1:5" x14ac:dyDescent="0.25">
      <c r="A50" s="2" t="s">
        <v>204</v>
      </c>
      <c r="B50" s="77" t="s">
        <v>198</v>
      </c>
      <c r="C50" s="101">
        <v>0</v>
      </c>
      <c r="D50" s="101">
        <v>0</v>
      </c>
      <c r="E50" s="101">
        <v>0</v>
      </c>
    </row>
    <row r="51" spans="1:5" x14ac:dyDescent="0.25">
      <c r="A51" s="2" t="s">
        <v>205</v>
      </c>
      <c r="B51" s="77" t="s">
        <v>198</v>
      </c>
      <c r="C51" s="101">
        <v>0</v>
      </c>
      <c r="D51" s="101">
        <v>0</v>
      </c>
      <c r="E51" s="101">
        <v>0</v>
      </c>
    </row>
    <row r="52" spans="1:5" x14ac:dyDescent="0.25">
      <c r="A52" s="2" t="s">
        <v>206</v>
      </c>
      <c r="B52" s="77" t="s">
        <v>198</v>
      </c>
      <c r="C52" s="101">
        <v>0</v>
      </c>
      <c r="D52" s="101">
        <v>0</v>
      </c>
      <c r="E52" s="101">
        <v>0</v>
      </c>
    </row>
    <row r="53" spans="1:5" x14ac:dyDescent="0.25">
      <c r="A53" s="2" t="s">
        <v>207</v>
      </c>
      <c r="B53" s="77" t="s">
        <v>198</v>
      </c>
      <c r="C53" s="101">
        <v>0</v>
      </c>
      <c r="D53" s="101">
        <v>0</v>
      </c>
      <c r="E53" s="101">
        <v>0</v>
      </c>
    </row>
    <row r="54" spans="1:5" x14ac:dyDescent="0.25">
      <c r="A54" s="2" t="s">
        <v>208</v>
      </c>
      <c r="B54" s="77" t="s">
        <v>198</v>
      </c>
      <c r="C54" s="101">
        <v>0</v>
      </c>
      <c r="D54" s="101">
        <v>0</v>
      </c>
      <c r="E54" s="101">
        <v>0</v>
      </c>
    </row>
    <row r="55" spans="1:5" x14ac:dyDescent="0.25">
      <c r="A55" s="2" t="s">
        <v>209</v>
      </c>
      <c r="B55" s="77" t="s">
        <v>198</v>
      </c>
      <c r="C55" s="101">
        <v>0</v>
      </c>
      <c r="D55" s="101">
        <v>0</v>
      </c>
      <c r="E55" s="101">
        <v>0</v>
      </c>
    </row>
    <row r="56" spans="1:5" x14ac:dyDescent="0.25">
      <c r="A56" s="2" t="s">
        <v>210</v>
      </c>
      <c r="B56" s="77" t="s">
        <v>198</v>
      </c>
      <c r="C56" s="101">
        <v>0</v>
      </c>
      <c r="D56" s="101">
        <v>0</v>
      </c>
      <c r="E56" s="101">
        <v>0</v>
      </c>
    </row>
    <row r="57" spans="1:5" x14ac:dyDescent="0.25">
      <c r="A57" s="2" t="s">
        <v>211</v>
      </c>
      <c r="B57" s="77" t="s">
        <v>198</v>
      </c>
      <c r="C57" s="101">
        <v>0</v>
      </c>
      <c r="D57" s="101">
        <v>0</v>
      </c>
      <c r="E57" s="101">
        <v>0</v>
      </c>
    </row>
    <row r="58" spans="1:5" x14ac:dyDescent="0.25">
      <c r="A58" s="2" t="s">
        <v>212</v>
      </c>
      <c r="B58" s="77" t="s">
        <v>198</v>
      </c>
      <c r="C58" s="101">
        <v>0</v>
      </c>
      <c r="D58" s="101">
        <v>0</v>
      </c>
      <c r="E58" s="101">
        <v>0</v>
      </c>
    </row>
    <row r="59" spans="1:5" x14ac:dyDescent="0.25">
      <c r="A59" s="2" t="s">
        <v>213</v>
      </c>
      <c r="B59" s="77" t="s">
        <v>198</v>
      </c>
      <c r="C59" s="101">
        <v>0</v>
      </c>
      <c r="D59" s="101">
        <v>0</v>
      </c>
      <c r="E59" s="101">
        <v>0</v>
      </c>
    </row>
    <row r="60" spans="1:5" x14ac:dyDescent="0.25">
      <c r="A60" s="2" t="s">
        <v>214</v>
      </c>
      <c r="B60" s="77" t="s">
        <v>198</v>
      </c>
      <c r="C60" s="101">
        <v>0</v>
      </c>
      <c r="D60" s="101">
        <v>0</v>
      </c>
      <c r="E60" s="101">
        <v>0</v>
      </c>
    </row>
  </sheetData>
  <sheetProtection algorithmName="SHA-512" hashValue="4GHIvttTJVWLrDmshRLc42pZtRHx8p4IDQIVnohjy5U6UW6R64AdGoDiEDuicyHmm4c7GZHKkQkLNXG5ElAriQ==" saltValue="37HwZjNEYH5HnnwW8+K4JA==" spinCount="100000" sheet="1" objects="1" scenarios="1"/>
  <protectedRanges>
    <protectedRange sqref="C31:E35 C48:E60 C38:E40 C43:E45 C24:E28" name="Oblast1"/>
  </protectedRanges>
  <pageMargins left="0.7" right="0.7" top="0.78740157499999996" bottom="0.78740157499999996" header="0.3" footer="0.3"/>
  <pageSetup paperSize="9" scale="9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8CF82-5356-4033-9629-8962C007DDB4}">
  <sheetPr>
    <pageSetUpPr fitToPage="1"/>
  </sheetPr>
  <dimension ref="A1:L166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5" customWidth="1"/>
    <col min="2" max="2" width="9" style="61" customWidth="1"/>
    <col min="3" max="3" width="40.42578125" style="17" customWidth="1"/>
    <col min="4" max="4" width="7.28515625" style="19" customWidth="1"/>
    <col min="5" max="5" width="11.85546875" style="68" customWidth="1"/>
    <col min="6" max="6" width="47.7109375" style="15" customWidth="1"/>
    <col min="7" max="7" width="4" style="19" customWidth="1"/>
    <col min="8" max="8" width="5.7109375" style="19" customWidth="1"/>
    <col min="9" max="9" width="9.7109375" style="52" bestFit="1" customWidth="1"/>
    <col min="10" max="10" width="15.28515625" style="15" customWidth="1"/>
    <col min="11" max="16384" width="8.85546875" style="15"/>
  </cols>
  <sheetData>
    <row r="1" spans="1:12" ht="7.15" customHeight="1" x14ac:dyDescent="0.2"/>
    <row r="2" spans="1:12" x14ac:dyDescent="0.2">
      <c r="B2" s="59" t="s">
        <v>182</v>
      </c>
    </row>
    <row r="3" spans="1:12" ht="7.15" customHeight="1" x14ac:dyDescent="0.2"/>
    <row r="4" spans="1:12" ht="28.9" customHeight="1" x14ac:dyDescent="0.2">
      <c r="A4" s="16"/>
      <c r="B4" s="62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8" t="s">
        <v>4</v>
      </c>
      <c r="H4" s="67" t="s">
        <v>11</v>
      </c>
      <c r="I4" s="58" t="s">
        <v>95</v>
      </c>
      <c r="J4" s="16" t="s">
        <v>7</v>
      </c>
    </row>
    <row r="5" spans="1:12" x14ac:dyDescent="0.2">
      <c r="A5" s="2"/>
      <c r="B5" s="81" t="s">
        <v>20</v>
      </c>
      <c r="C5" s="79" t="s">
        <v>175</v>
      </c>
      <c r="D5" s="8">
        <v>5</v>
      </c>
      <c r="E5" s="70">
        <v>43776</v>
      </c>
      <c r="F5" s="2" t="s">
        <v>15</v>
      </c>
      <c r="G5" s="8" t="s">
        <v>8</v>
      </c>
      <c r="H5" s="8">
        <v>1</v>
      </c>
      <c r="I5" s="46">
        <f>'Sklady Rekapitulace '!$D$38</f>
        <v>0</v>
      </c>
      <c r="J5" s="35">
        <f>H5*I5</f>
        <v>0</v>
      </c>
      <c r="K5" s="36"/>
      <c r="L5" s="36"/>
    </row>
    <row r="6" spans="1:12" x14ac:dyDescent="0.2">
      <c r="A6" s="2"/>
      <c r="B6" s="81"/>
      <c r="C6" s="11"/>
      <c r="D6" s="8"/>
      <c r="E6" s="70"/>
      <c r="F6" s="2" t="s">
        <v>18</v>
      </c>
      <c r="G6" s="8" t="s">
        <v>3</v>
      </c>
      <c r="H6" s="8">
        <v>4</v>
      </c>
      <c r="I6" s="46">
        <f>'Sklady Rekapitulace '!$D$39</f>
        <v>0</v>
      </c>
      <c r="J6" s="35">
        <f>H6*I6</f>
        <v>0</v>
      </c>
      <c r="K6" s="36"/>
      <c r="L6" s="36"/>
    </row>
    <row r="7" spans="1:12" x14ac:dyDescent="0.2">
      <c r="A7" s="2"/>
      <c r="B7" s="81"/>
      <c r="C7" s="11"/>
      <c r="D7" s="8"/>
      <c r="E7" s="70"/>
      <c r="F7" s="2" t="s">
        <v>16</v>
      </c>
      <c r="G7" s="8" t="s">
        <v>8</v>
      </c>
      <c r="H7" s="8">
        <v>1</v>
      </c>
      <c r="I7" s="46">
        <f>'Sklady Rekapitulace '!$D$40</f>
        <v>0</v>
      </c>
      <c r="J7" s="35">
        <f>H7*I7</f>
        <v>0</v>
      </c>
      <c r="K7" s="36"/>
      <c r="L7" s="36"/>
    </row>
    <row r="8" spans="1:12" x14ac:dyDescent="0.2">
      <c r="A8" s="6"/>
      <c r="B8" s="83"/>
      <c r="C8" s="12" t="s">
        <v>14</v>
      </c>
      <c r="D8" s="9"/>
      <c r="E8" s="71"/>
      <c r="F8" s="7"/>
      <c r="G8" s="9"/>
      <c r="H8" s="9"/>
      <c r="I8" s="48"/>
      <c r="J8" s="37">
        <f>SUM(J5:J7)</f>
        <v>0</v>
      </c>
      <c r="K8" s="36"/>
      <c r="L8" s="36"/>
    </row>
    <row r="9" spans="1:12" x14ac:dyDescent="0.2">
      <c r="A9" s="2"/>
      <c r="B9" s="81" t="s">
        <v>52</v>
      </c>
      <c r="C9" s="5" t="s">
        <v>167</v>
      </c>
      <c r="D9" s="8">
        <v>5</v>
      </c>
      <c r="E9" s="70">
        <v>44292</v>
      </c>
      <c r="F9" s="2" t="s">
        <v>15</v>
      </c>
      <c r="G9" s="8" t="s">
        <v>8</v>
      </c>
      <c r="H9" s="8">
        <v>1</v>
      </c>
      <c r="I9" s="46">
        <f>'Sklady Rekapitulace '!$D$38</f>
        <v>0</v>
      </c>
      <c r="J9" s="35">
        <f>H9*I9</f>
        <v>0</v>
      </c>
      <c r="K9" s="36"/>
      <c r="L9" s="36"/>
    </row>
    <row r="10" spans="1:12" x14ac:dyDescent="0.2">
      <c r="A10" s="2"/>
      <c r="B10" s="81"/>
      <c r="C10" s="11"/>
      <c r="D10" s="8"/>
      <c r="E10" s="70"/>
      <c r="F10" s="2" t="s">
        <v>18</v>
      </c>
      <c r="G10" s="8" t="s">
        <v>3</v>
      </c>
      <c r="H10" s="8">
        <v>8</v>
      </c>
      <c r="I10" s="46">
        <f>'Sklady Rekapitulace '!$D$39</f>
        <v>0</v>
      </c>
      <c r="J10" s="35">
        <f>H10*I10</f>
        <v>0</v>
      </c>
      <c r="K10" s="36"/>
      <c r="L10" s="36"/>
    </row>
    <row r="11" spans="1:12" x14ac:dyDescent="0.2">
      <c r="A11" s="2"/>
      <c r="B11" s="81"/>
      <c r="C11" s="11"/>
      <c r="D11" s="8"/>
      <c r="E11" s="70"/>
      <c r="F11" s="2" t="s">
        <v>16</v>
      </c>
      <c r="G11" s="8" t="s">
        <v>8</v>
      </c>
      <c r="H11" s="8">
        <v>1</v>
      </c>
      <c r="I11" s="46">
        <f>'Sklady Rekapitulace '!$D$40</f>
        <v>0</v>
      </c>
      <c r="J11" s="35">
        <f>H11*I11</f>
        <v>0</v>
      </c>
      <c r="K11" s="36"/>
      <c r="L11" s="36"/>
    </row>
    <row r="12" spans="1:12" s="57" customFormat="1" x14ac:dyDescent="0.2">
      <c r="A12" s="53"/>
      <c r="B12" s="89"/>
      <c r="C12" s="54" t="s">
        <v>14</v>
      </c>
      <c r="D12" s="55"/>
      <c r="E12" s="74"/>
      <c r="F12" s="56"/>
      <c r="G12" s="55"/>
      <c r="H12" s="55"/>
      <c r="I12" s="48"/>
      <c r="J12" s="37">
        <f>SUM(J9:J11)</f>
        <v>0</v>
      </c>
    </row>
    <row r="13" spans="1:12" x14ac:dyDescent="0.2">
      <c r="A13" s="2"/>
      <c r="B13" s="81" t="s">
        <v>53</v>
      </c>
      <c r="C13" s="5" t="s">
        <v>170</v>
      </c>
      <c r="D13" s="8">
        <v>5</v>
      </c>
      <c r="E13" s="70">
        <v>43558</v>
      </c>
      <c r="F13" s="2" t="s">
        <v>15</v>
      </c>
      <c r="G13" s="8" t="s">
        <v>8</v>
      </c>
      <c r="H13" s="8">
        <v>1</v>
      </c>
      <c r="I13" s="46">
        <f>'Sklady Rekapitulace '!$D$38</f>
        <v>0</v>
      </c>
      <c r="J13" s="35">
        <f>H13*I13</f>
        <v>0</v>
      </c>
      <c r="K13" s="36"/>
      <c r="L13" s="36"/>
    </row>
    <row r="14" spans="1:12" x14ac:dyDescent="0.2">
      <c r="A14" s="2"/>
      <c r="B14" s="81"/>
      <c r="C14" s="11"/>
      <c r="D14" s="8"/>
      <c r="E14" s="70"/>
      <c r="F14" s="2" t="s">
        <v>18</v>
      </c>
      <c r="G14" s="8" t="s">
        <v>3</v>
      </c>
      <c r="H14" s="8">
        <v>2</v>
      </c>
      <c r="I14" s="46">
        <f>'Sklady Rekapitulace '!$D$39</f>
        <v>0</v>
      </c>
      <c r="J14" s="35">
        <f>H14*I14</f>
        <v>0</v>
      </c>
      <c r="K14" s="36"/>
      <c r="L14" s="36"/>
    </row>
    <row r="15" spans="1:12" x14ac:dyDescent="0.2">
      <c r="A15" s="2"/>
      <c r="B15" s="81"/>
      <c r="C15" s="11"/>
      <c r="D15" s="8"/>
      <c r="E15" s="70"/>
      <c r="F15" s="2" t="s">
        <v>16</v>
      </c>
      <c r="G15" s="8" t="s">
        <v>8</v>
      </c>
      <c r="H15" s="8">
        <v>1</v>
      </c>
      <c r="I15" s="46">
        <f>'Sklady Rekapitulace '!$D$40</f>
        <v>0</v>
      </c>
      <c r="J15" s="35">
        <f>H15*I15</f>
        <v>0</v>
      </c>
      <c r="K15" s="36"/>
      <c r="L15" s="36"/>
    </row>
    <row r="16" spans="1:12" x14ac:dyDescent="0.2">
      <c r="A16" s="6"/>
      <c r="B16" s="86"/>
      <c r="C16" s="12" t="s">
        <v>14</v>
      </c>
      <c r="D16" s="9"/>
      <c r="E16" s="71"/>
      <c r="F16" s="7"/>
      <c r="G16" s="9"/>
      <c r="H16" s="9"/>
      <c r="I16" s="48"/>
      <c r="J16" s="37">
        <f>SUM(J13:J15)</f>
        <v>0</v>
      </c>
      <c r="K16" s="36"/>
      <c r="L16" s="36"/>
    </row>
    <row r="17" spans="1:12" s="43" customFormat="1" x14ac:dyDescent="0.2">
      <c r="A17" s="15"/>
      <c r="B17" s="63"/>
      <c r="C17" s="15"/>
      <c r="D17" s="19"/>
      <c r="E17" s="68"/>
      <c r="F17" s="15"/>
      <c r="G17" s="15"/>
      <c r="H17" s="15"/>
      <c r="I17" s="52"/>
      <c r="J17" s="15"/>
      <c r="K17" s="15"/>
      <c r="L17" s="15"/>
    </row>
    <row r="18" spans="1:12" s="43" customFormat="1" x14ac:dyDescent="0.2">
      <c r="A18" s="15"/>
      <c r="B18" s="63"/>
      <c r="C18" s="15"/>
      <c r="D18" s="19"/>
      <c r="E18" s="68"/>
      <c r="F18" s="15"/>
      <c r="G18" s="15"/>
      <c r="H18" s="15"/>
      <c r="I18" s="52"/>
      <c r="J18" s="15"/>
      <c r="K18" s="15"/>
      <c r="L18" s="15"/>
    </row>
    <row r="19" spans="1:12" s="43" customFormat="1" x14ac:dyDescent="0.2">
      <c r="A19" s="15"/>
      <c r="B19" s="63"/>
      <c r="C19" s="15"/>
      <c r="D19" s="19"/>
      <c r="E19" s="68"/>
      <c r="F19" s="15"/>
      <c r="G19" s="15"/>
      <c r="H19" s="15"/>
      <c r="I19" s="52"/>
      <c r="J19" s="15"/>
      <c r="K19" s="15"/>
      <c r="L19" s="15"/>
    </row>
    <row r="20" spans="1:12" s="43" customFormat="1" x14ac:dyDescent="0.2">
      <c r="A20" s="15"/>
      <c r="B20" s="63"/>
      <c r="C20" s="15"/>
      <c r="D20" s="19"/>
      <c r="E20" s="68"/>
      <c r="F20" s="15"/>
      <c r="G20" s="15"/>
      <c r="H20" s="15"/>
      <c r="I20" s="52"/>
      <c r="J20" s="15"/>
      <c r="K20" s="15"/>
      <c r="L20" s="15"/>
    </row>
    <row r="21" spans="1:12" s="43" customFormat="1" x14ac:dyDescent="0.2">
      <c r="A21" s="15"/>
      <c r="B21" s="63"/>
      <c r="C21" s="15"/>
      <c r="D21" s="19"/>
      <c r="E21" s="68"/>
      <c r="F21" s="15"/>
      <c r="G21" s="15"/>
      <c r="H21" s="15"/>
      <c r="I21" s="52"/>
      <c r="J21" s="15"/>
      <c r="K21" s="15"/>
      <c r="L21" s="15"/>
    </row>
    <row r="22" spans="1:12" s="43" customFormat="1" x14ac:dyDescent="0.2">
      <c r="A22" s="15"/>
      <c r="B22" s="63"/>
      <c r="C22" s="15"/>
      <c r="D22" s="19"/>
      <c r="E22" s="68"/>
      <c r="F22" s="15"/>
      <c r="G22" s="15"/>
      <c r="H22" s="15"/>
      <c r="I22" s="52"/>
      <c r="J22" s="15"/>
      <c r="K22" s="15"/>
      <c r="L22" s="15"/>
    </row>
    <row r="23" spans="1:12" s="43" customFormat="1" x14ac:dyDescent="0.2">
      <c r="A23" s="15"/>
      <c r="B23" s="63"/>
      <c r="C23" s="15"/>
      <c r="D23" s="19"/>
      <c r="E23" s="68"/>
      <c r="F23" s="15"/>
      <c r="G23" s="15"/>
      <c r="H23" s="15"/>
      <c r="I23" s="52"/>
      <c r="J23" s="15"/>
      <c r="K23" s="15"/>
      <c r="L23" s="15"/>
    </row>
    <row r="24" spans="1:12" s="43" customFormat="1" x14ac:dyDescent="0.2">
      <c r="A24" s="15"/>
      <c r="B24" s="63"/>
      <c r="C24" s="15"/>
      <c r="D24" s="19"/>
      <c r="E24" s="68"/>
      <c r="F24" s="15"/>
      <c r="G24" s="15"/>
      <c r="H24" s="15"/>
      <c r="I24" s="52"/>
      <c r="J24" s="15"/>
      <c r="K24" s="15"/>
      <c r="L24" s="15"/>
    </row>
    <row r="25" spans="1:12" s="43" customFormat="1" x14ac:dyDescent="0.2">
      <c r="A25" s="15"/>
      <c r="B25" s="63"/>
      <c r="C25" s="15"/>
      <c r="D25" s="19"/>
      <c r="E25" s="68"/>
      <c r="F25" s="15"/>
      <c r="G25" s="15"/>
      <c r="H25" s="15"/>
      <c r="I25" s="52"/>
      <c r="J25" s="15"/>
      <c r="K25" s="15"/>
      <c r="L25" s="15"/>
    </row>
    <row r="26" spans="1:12" s="43" customFormat="1" x14ac:dyDescent="0.2">
      <c r="A26" s="15"/>
      <c r="B26" s="63"/>
      <c r="C26" s="15"/>
      <c r="D26" s="19"/>
      <c r="E26" s="68"/>
      <c r="F26" s="15"/>
      <c r="G26" s="15"/>
      <c r="H26" s="15"/>
      <c r="I26" s="52"/>
      <c r="J26" s="15"/>
      <c r="K26" s="15"/>
      <c r="L26" s="15"/>
    </row>
    <row r="27" spans="1:12" s="43" customFormat="1" x14ac:dyDescent="0.2">
      <c r="A27" s="15"/>
      <c r="B27" s="63"/>
      <c r="C27" s="15"/>
      <c r="D27" s="19"/>
      <c r="E27" s="68"/>
      <c r="F27" s="15"/>
      <c r="G27" s="15"/>
      <c r="H27" s="15"/>
      <c r="I27" s="52"/>
      <c r="J27" s="15"/>
      <c r="K27" s="15"/>
      <c r="L27" s="15"/>
    </row>
    <row r="28" spans="1:12" s="43" customFormat="1" x14ac:dyDescent="0.2">
      <c r="A28" s="15"/>
      <c r="B28" s="63"/>
      <c r="C28" s="15"/>
      <c r="D28" s="19"/>
      <c r="E28" s="68"/>
      <c r="F28" s="15"/>
      <c r="G28" s="15"/>
      <c r="H28" s="15"/>
      <c r="I28" s="52"/>
      <c r="J28" s="15"/>
      <c r="K28" s="15"/>
      <c r="L28" s="15"/>
    </row>
    <row r="29" spans="1:12" s="43" customFormat="1" x14ac:dyDescent="0.2">
      <c r="A29" s="15"/>
      <c r="B29" s="63"/>
      <c r="C29" s="15"/>
      <c r="D29" s="19"/>
      <c r="E29" s="68"/>
      <c r="F29" s="15"/>
      <c r="G29" s="15"/>
      <c r="H29" s="15"/>
      <c r="I29" s="52"/>
      <c r="J29" s="15"/>
      <c r="K29" s="15"/>
      <c r="L29" s="15"/>
    </row>
    <row r="30" spans="1:12" s="43" customFormat="1" x14ac:dyDescent="0.2">
      <c r="A30" s="15"/>
      <c r="B30" s="63"/>
      <c r="C30" s="15"/>
      <c r="D30" s="19"/>
      <c r="E30" s="68"/>
      <c r="F30" s="15"/>
      <c r="G30" s="15"/>
      <c r="H30" s="15"/>
      <c r="I30" s="52"/>
      <c r="J30" s="15"/>
      <c r="K30" s="15"/>
      <c r="L30" s="15"/>
    </row>
    <row r="31" spans="1:12" s="43" customFormat="1" x14ac:dyDescent="0.2">
      <c r="A31" s="15"/>
      <c r="B31" s="63"/>
      <c r="C31" s="15"/>
      <c r="D31" s="19"/>
      <c r="E31" s="68"/>
      <c r="F31" s="15"/>
      <c r="G31" s="15"/>
      <c r="H31" s="15"/>
      <c r="I31" s="52"/>
      <c r="J31" s="15"/>
      <c r="K31" s="15"/>
      <c r="L31" s="15"/>
    </row>
    <row r="32" spans="1:12" s="43" customFormat="1" x14ac:dyDescent="0.2">
      <c r="A32" s="15"/>
      <c r="B32" s="63"/>
      <c r="C32" s="15"/>
      <c r="D32" s="19"/>
      <c r="E32" s="68"/>
      <c r="F32" s="15"/>
      <c r="G32" s="15"/>
      <c r="H32" s="15"/>
      <c r="I32" s="52"/>
      <c r="J32" s="15"/>
      <c r="K32" s="15"/>
      <c r="L32" s="15"/>
    </row>
    <row r="33" spans="1:12" s="43" customFormat="1" x14ac:dyDescent="0.2">
      <c r="A33" s="15"/>
      <c r="B33" s="63"/>
      <c r="C33" s="15"/>
      <c r="D33" s="19"/>
      <c r="E33" s="68"/>
      <c r="F33" s="15"/>
      <c r="G33" s="15"/>
      <c r="H33" s="15"/>
      <c r="I33" s="52"/>
      <c r="J33" s="15"/>
      <c r="K33" s="15"/>
      <c r="L33" s="15"/>
    </row>
    <row r="34" spans="1:12" s="43" customFormat="1" x14ac:dyDescent="0.2">
      <c r="A34" s="15"/>
      <c r="B34" s="63"/>
      <c r="C34" s="15"/>
      <c r="D34" s="19"/>
      <c r="E34" s="68"/>
      <c r="F34" s="15"/>
      <c r="G34" s="15"/>
      <c r="H34" s="15"/>
      <c r="I34" s="52"/>
      <c r="J34" s="15"/>
      <c r="K34" s="15"/>
      <c r="L34" s="15"/>
    </row>
    <row r="35" spans="1:12" s="43" customFormat="1" x14ac:dyDescent="0.2">
      <c r="A35" s="15"/>
      <c r="B35" s="63"/>
      <c r="C35" s="15"/>
      <c r="D35" s="19"/>
      <c r="E35" s="68"/>
      <c r="F35" s="15"/>
      <c r="G35" s="15"/>
      <c r="H35" s="15"/>
      <c r="I35" s="52"/>
      <c r="J35" s="15"/>
      <c r="K35" s="15"/>
      <c r="L35" s="15"/>
    </row>
    <row r="36" spans="1:12" s="43" customFormat="1" x14ac:dyDescent="0.2">
      <c r="A36" s="15"/>
      <c r="B36" s="63"/>
      <c r="C36" s="15"/>
      <c r="D36" s="19"/>
      <c r="E36" s="68"/>
      <c r="F36" s="15"/>
      <c r="G36" s="15"/>
      <c r="H36" s="15"/>
      <c r="I36" s="52"/>
      <c r="J36" s="15"/>
      <c r="K36" s="15"/>
      <c r="L36" s="15"/>
    </row>
    <row r="37" spans="1:12" s="43" customFormat="1" x14ac:dyDescent="0.2">
      <c r="A37" s="15"/>
      <c r="B37" s="63"/>
      <c r="C37" s="15"/>
      <c r="D37" s="19"/>
      <c r="E37" s="68"/>
      <c r="F37" s="15"/>
      <c r="G37" s="15"/>
      <c r="H37" s="15"/>
      <c r="I37" s="52"/>
      <c r="J37" s="15"/>
      <c r="K37" s="15"/>
      <c r="L37" s="15"/>
    </row>
    <row r="38" spans="1:12" s="43" customFormat="1" x14ac:dyDescent="0.2">
      <c r="A38" s="15"/>
      <c r="B38" s="63"/>
      <c r="C38" s="15"/>
      <c r="D38" s="19"/>
      <c r="E38" s="68"/>
      <c r="F38" s="15"/>
      <c r="G38" s="15"/>
      <c r="H38" s="15"/>
      <c r="I38" s="52"/>
      <c r="J38" s="15"/>
      <c r="K38" s="15"/>
      <c r="L38" s="15"/>
    </row>
    <row r="39" spans="1:12" s="43" customFormat="1" x14ac:dyDescent="0.2">
      <c r="A39" s="15"/>
      <c r="B39" s="63"/>
      <c r="C39" s="15"/>
      <c r="D39" s="19"/>
      <c r="E39" s="68"/>
      <c r="F39" s="15"/>
      <c r="G39" s="15"/>
      <c r="H39" s="15"/>
      <c r="I39" s="52"/>
      <c r="J39" s="15"/>
      <c r="K39" s="15"/>
      <c r="L39" s="15"/>
    </row>
    <row r="40" spans="1:12" s="43" customFormat="1" x14ac:dyDescent="0.2">
      <c r="A40" s="15"/>
      <c r="B40" s="63"/>
      <c r="C40" s="15"/>
      <c r="D40" s="19"/>
      <c r="E40" s="68"/>
      <c r="F40" s="15"/>
      <c r="G40" s="15"/>
      <c r="H40" s="15"/>
      <c r="I40" s="52"/>
      <c r="J40" s="15"/>
      <c r="K40" s="15"/>
      <c r="L40" s="15"/>
    </row>
    <row r="41" spans="1:12" s="43" customFormat="1" x14ac:dyDescent="0.2">
      <c r="A41" s="15"/>
      <c r="B41" s="63"/>
      <c r="C41" s="15"/>
      <c r="D41" s="19"/>
      <c r="E41" s="68"/>
      <c r="F41" s="15"/>
      <c r="G41" s="15"/>
      <c r="H41" s="15"/>
      <c r="I41" s="52"/>
      <c r="J41" s="15"/>
      <c r="K41" s="15"/>
      <c r="L41" s="15"/>
    </row>
    <row r="42" spans="1:12" s="43" customFormat="1" x14ac:dyDescent="0.2">
      <c r="A42" s="15"/>
      <c r="B42" s="63"/>
      <c r="C42" s="15"/>
      <c r="D42" s="19"/>
      <c r="E42" s="68"/>
      <c r="F42" s="15"/>
      <c r="G42" s="15"/>
      <c r="H42" s="15"/>
      <c r="I42" s="52"/>
      <c r="J42" s="15"/>
      <c r="K42" s="15"/>
      <c r="L42" s="15"/>
    </row>
    <row r="43" spans="1:12" s="43" customFormat="1" x14ac:dyDescent="0.2">
      <c r="A43" s="15"/>
      <c r="B43" s="63"/>
      <c r="C43" s="15"/>
      <c r="D43" s="19"/>
      <c r="E43" s="68"/>
      <c r="F43" s="15"/>
      <c r="G43" s="15"/>
      <c r="H43" s="15"/>
      <c r="I43" s="52"/>
      <c r="J43" s="15"/>
      <c r="K43" s="15"/>
      <c r="L43" s="15"/>
    </row>
    <row r="44" spans="1:12" s="43" customFormat="1" x14ac:dyDescent="0.2">
      <c r="A44" s="15"/>
      <c r="B44" s="63"/>
      <c r="C44" s="15"/>
      <c r="D44" s="19"/>
      <c r="E44" s="68"/>
      <c r="F44" s="15"/>
      <c r="G44" s="15"/>
      <c r="H44" s="15"/>
      <c r="I44" s="52"/>
      <c r="J44" s="15"/>
      <c r="K44" s="15"/>
      <c r="L44" s="15"/>
    </row>
    <row r="45" spans="1:12" s="43" customFormat="1" x14ac:dyDescent="0.2">
      <c r="A45" s="15"/>
      <c r="B45" s="63"/>
      <c r="C45" s="15"/>
      <c r="D45" s="19"/>
      <c r="E45" s="68"/>
      <c r="F45" s="15"/>
      <c r="G45" s="15"/>
      <c r="H45" s="15"/>
      <c r="I45" s="52"/>
      <c r="J45" s="15"/>
      <c r="K45" s="15"/>
      <c r="L45" s="15"/>
    </row>
    <row r="46" spans="1:12" s="43" customFormat="1" x14ac:dyDescent="0.2">
      <c r="A46" s="15"/>
      <c r="B46" s="63"/>
      <c r="C46" s="15"/>
      <c r="D46" s="19"/>
      <c r="E46" s="68"/>
      <c r="F46" s="15"/>
      <c r="G46" s="15"/>
      <c r="H46" s="15"/>
      <c r="I46" s="52"/>
      <c r="J46" s="15"/>
      <c r="K46" s="15"/>
      <c r="L46" s="15"/>
    </row>
    <row r="47" spans="1:12" s="43" customFormat="1" x14ac:dyDescent="0.2">
      <c r="A47" s="15"/>
      <c r="B47" s="63"/>
      <c r="C47" s="15"/>
      <c r="D47" s="19"/>
      <c r="E47" s="68"/>
      <c r="F47" s="15"/>
      <c r="G47" s="15"/>
      <c r="H47" s="15"/>
      <c r="I47" s="52"/>
      <c r="J47" s="15"/>
      <c r="K47" s="15"/>
      <c r="L47" s="15"/>
    </row>
    <row r="48" spans="1:12" s="43" customFormat="1" x14ac:dyDescent="0.2">
      <c r="A48" s="15"/>
      <c r="B48" s="63"/>
      <c r="C48" s="15"/>
      <c r="D48" s="19"/>
      <c r="E48" s="68"/>
      <c r="F48" s="15"/>
      <c r="G48" s="15"/>
      <c r="H48" s="15"/>
      <c r="I48" s="52"/>
      <c r="J48" s="15"/>
      <c r="K48" s="15"/>
      <c r="L48" s="15"/>
    </row>
    <row r="49" spans="1:12" s="43" customFormat="1" x14ac:dyDescent="0.2">
      <c r="A49" s="15"/>
      <c r="B49" s="63"/>
      <c r="C49" s="15"/>
      <c r="D49" s="19"/>
      <c r="E49" s="68"/>
      <c r="F49" s="15"/>
      <c r="G49" s="15"/>
      <c r="H49" s="15"/>
      <c r="I49" s="52"/>
      <c r="J49" s="15"/>
      <c r="K49" s="15"/>
      <c r="L49" s="15"/>
    </row>
    <row r="50" spans="1:12" s="43" customFormat="1" x14ac:dyDescent="0.2">
      <c r="A50" s="15"/>
      <c r="B50" s="63"/>
      <c r="C50" s="15"/>
      <c r="D50" s="19"/>
      <c r="E50" s="68"/>
      <c r="F50" s="15"/>
      <c r="G50" s="15"/>
      <c r="H50" s="15"/>
      <c r="I50" s="52"/>
      <c r="J50" s="15"/>
      <c r="K50" s="15"/>
      <c r="L50" s="15"/>
    </row>
    <row r="51" spans="1:12" s="43" customFormat="1" x14ac:dyDescent="0.2">
      <c r="A51" s="15"/>
      <c r="B51" s="63"/>
      <c r="C51" s="15"/>
      <c r="D51" s="19"/>
      <c r="E51" s="68"/>
      <c r="F51" s="15"/>
      <c r="G51" s="15"/>
      <c r="H51" s="15"/>
      <c r="I51" s="52"/>
      <c r="J51" s="15"/>
      <c r="K51" s="15"/>
      <c r="L51" s="15"/>
    </row>
    <row r="52" spans="1:12" s="43" customFormat="1" x14ac:dyDescent="0.2">
      <c r="A52" s="15"/>
      <c r="B52" s="63"/>
      <c r="C52" s="15"/>
      <c r="D52" s="19"/>
      <c r="E52" s="68"/>
      <c r="F52" s="15"/>
      <c r="G52" s="15"/>
      <c r="H52" s="15"/>
      <c r="I52" s="52"/>
      <c r="J52" s="15"/>
      <c r="K52" s="15"/>
      <c r="L52" s="15"/>
    </row>
    <row r="53" spans="1:12" s="43" customFormat="1" x14ac:dyDescent="0.2">
      <c r="A53" s="15"/>
      <c r="B53" s="63"/>
      <c r="C53" s="15"/>
      <c r="D53" s="19"/>
      <c r="E53" s="68"/>
      <c r="F53" s="15"/>
      <c r="G53" s="15"/>
      <c r="H53" s="15"/>
      <c r="I53" s="52"/>
      <c r="J53" s="15"/>
      <c r="K53" s="15"/>
      <c r="L53" s="15"/>
    </row>
    <row r="54" spans="1:12" s="43" customFormat="1" x14ac:dyDescent="0.2">
      <c r="A54" s="15"/>
      <c r="B54" s="63"/>
      <c r="C54" s="15"/>
      <c r="D54" s="19"/>
      <c r="E54" s="68"/>
      <c r="F54" s="15"/>
      <c r="G54" s="15"/>
      <c r="H54" s="15"/>
      <c r="I54" s="52"/>
      <c r="J54" s="15"/>
      <c r="K54" s="15"/>
      <c r="L54" s="15"/>
    </row>
    <row r="55" spans="1:12" s="43" customFormat="1" x14ac:dyDescent="0.2">
      <c r="A55" s="15"/>
      <c r="B55" s="63"/>
      <c r="C55" s="15"/>
      <c r="D55" s="19"/>
      <c r="E55" s="68"/>
      <c r="F55" s="15"/>
      <c r="G55" s="15"/>
      <c r="H55" s="15"/>
      <c r="I55" s="52"/>
      <c r="J55" s="15"/>
      <c r="K55" s="15"/>
      <c r="L55" s="15"/>
    </row>
    <row r="56" spans="1:12" s="43" customFormat="1" x14ac:dyDescent="0.2">
      <c r="A56" s="15"/>
      <c r="B56" s="63"/>
      <c r="C56" s="15"/>
      <c r="D56" s="19"/>
      <c r="E56" s="68"/>
      <c r="F56" s="15"/>
      <c r="G56" s="15"/>
      <c r="H56" s="15"/>
      <c r="I56" s="52"/>
      <c r="J56" s="15"/>
      <c r="K56" s="15"/>
      <c r="L56" s="15"/>
    </row>
    <row r="57" spans="1:12" s="43" customFormat="1" x14ac:dyDescent="0.2">
      <c r="A57" s="15"/>
      <c r="B57" s="63"/>
      <c r="C57" s="15"/>
      <c r="D57" s="19"/>
      <c r="E57" s="68"/>
      <c r="F57" s="15"/>
      <c r="G57" s="15"/>
      <c r="H57" s="15"/>
      <c r="I57" s="52"/>
      <c r="J57" s="15"/>
      <c r="K57" s="15"/>
      <c r="L57" s="15"/>
    </row>
    <row r="58" spans="1:12" s="43" customFormat="1" x14ac:dyDescent="0.2">
      <c r="A58" s="15"/>
      <c r="B58" s="63"/>
      <c r="C58" s="15"/>
      <c r="D58" s="19"/>
      <c r="E58" s="68"/>
      <c r="F58" s="15"/>
      <c r="G58" s="15"/>
      <c r="H58" s="15"/>
      <c r="I58" s="52"/>
      <c r="J58" s="15"/>
      <c r="K58" s="15"/>
      <c r="L58" s="15"/>
    </row>
    <row r="59" spans="1:12" s="43" customFormat="1" x14ac:dyDescent="0.2">
      <c r="A59" s="15"/>
      <c r="B59" s="63"/>
      <c r="C59" s="15"/>
      <c r="D59" s="19"/>
      <c r="E59" s="68"/>
      <c r="F59" s="15"/>
      <c r="G59" s="15"/>
      <c r="H59" s="15"/>
      <c r="I59" s="52"/>
      <c r="J59" s="15"/>
      <c r="K59" s="15"/>
      <c r="L59" s="15"/>
    </row>
    <row r="60" spans="1:12" s="43" customFormat="1" x14ac:dyDescent="0.2">
      <c r="A60" s="15"/>
      <c r="B60" s="63"/>
      <c r="C60" s="15"/>
      <c r="D60" s="19"/>
      <c r="E60" s="68"/>
      <c r="F60" s="15"/>
      <c r="G60" s="15"/>
      <c r="H60" s="15"/>
      <c r="I60" s="52"/>
      <c r="J60" s="15"/>
      <c r="K60" s="15"/>
      <c r="L60" s="15"/>
    </row>
    <row r="61" spans="1:12" s="43" customFormat="1" x14ac:dyDescent="0.2">
      <c r="A61" s="15"/>
      <c r="B61" s="63"/>
      <c r="C61" s="15"/>
      <c r="D61" s="19"/>
      <c r="E61" s="68"/>
      <c r="F61" s="15"/>
      <c r="G61" s="15"/>
      <c r="H61" s="15"/>
      <c r="I61" s="52"/>
      <c r="J61" s="15"/>
      <c r="K61" s="15"/>
      <c r="L61" s="15"/>
    </row>
    <row r="62" spans="1:12" s="43" customFormat="1" x14ac:dyDescent="0.2">
      <c r="A62" s="15"/>
      <c r="B62" s="63"/>
      <c r="C62" s="15"/>
      <c r="D62" s="19"/>
      <c r="E62" s="68"/>
      <c r="F62" s="15"/>
      <c r="G62" s="15"/>
      <c r="H62" s="15"/>
      <c r="I62" s="52"/>
      <c r="J62" s="15"/>
      <c r="K62" s="15"/>
      <c r="L62" s="15"/>
    </row>
    <row r="63" spans="1:12" s="43" customFormat="1" x14ac:dyDescent="0.2">
      <c r="A63" s="15"/>
      <c r="B63" s="63"/>
      <c r="C63" s="15"/>
      <c r="D63" s="19"/>
      <c r="E63" s="68"/>
      <c r="F63" s="15"/>
      <c r="G63" s="15"/>
      <c r="H63" s="15"/>
      <c r="I63" s="52"/>
      <c r="J63" s="15"/>
      <c r="K63" s="15"/>
      <c r="L63" s="15"/>
    </row>
    <row r="64" spans="1:12" s="43" customFormat="1" x14ac:dyDescent="0.2">
      <c r="A64" s="15"/>
      <c r="B64" s="63"/>
      <c r="C64" s="15"/>
      <c r="D64" s="19"/>
      <c r="E64" s="68"/>
      <c r="F64" s="15"/>
      <c r="G64" s="15"/>
      <c r="H64" s="15"/>
      <c r="I64" s="52"/>
      <c r="J64" s="15"/>
      <c r="K64" s="15"/>
      <c r="L64" s="15"/>
    </row>
    <row r="65" spans="1:12" s="43" customFormat="1" x14ac:dyDescent="0.2">
      <c r="A65" s="15"/>
      <c r="B65" s="63"/>
      <c r="C65" s="15"/>
      <c r="D65" s="19"/>
      <c r="E65" s="68"/>
      <c r="F65" s="15"/>
      <c r="G65" s="15"/>
      <c r="H65" s="15"/>
      <c r="I65" s="52"/>
      <c r="J65" s="15"/>
      <c r="K65" s="15"/>
      <c r="L65" s="15"/>
    </row>
    <row r="66" spans="1:12" s="43" customFormat="1" x14ac:dyDescent="0.2">
      <c r="A66" s="15"/>
      <c r="B66" s="63"/>
      <c r="C66" s="15"/>
      <c r="D66" s="19"/>
      <c r="E66" s="68"/>
      <c r="F66" s="15"/>
      <c r="G66" s="15"/>
      <c r="H66" s="15"/>
      <c r="I66" s="52"/>
      <c r="J66" s="15"/>
      <c r="K66" s="15"/>
      <c r="L66" s="15"/>
    </row>
    <row r="67" spans="1:12" s="43" customFormat="1" x14ac:dyDescent="0.2">
      <c r="A67" s="15"/>
      <c r="B67" s="63"/>
      <c r="C67" s="15"/>
      <c r="D67" s="19"/>
      <c r="E67" s="68"/>
      <c r="F67" s="15"/>
      <c r="G67" s="15"/>
      <c r="H67" s="15"/>
      <c r="I67" s="52"/>
      <c r="J67" s="15"/>
      <c r="K67" s="15"/>
      <c r="L67" s="15"/>
    </row>
    <row r="68" spans="1:12" s="43" customFormat="1" x14ac:dyDescent="0.2">
      <c r="A68" s="15"/>
      <c r="B68" s="63"/>
      <c r="C68" s="15"/>
      <c r="D68" s="19"/>
      <c r="E68" s="68"/>
      <c r="F68" s="15"/>
      <c r="G68" s="15"/>
      <c r="H68" s="15"/>
      <c r="I68" s="52"/>
      <c r="J68" s="15"/>
      <c r="K68" s="15"/>
      <c r="L68" s="15"/>
    </row>
    <row r="69" spans="1:12" s="43" customFormat="1" x14ac:dyDescent="0.2">
      <c r="A69" s="15"/>
      <c r="B69" s="63"/>
      <c r="C69" s="15"/>
      <c r="D69" s="19"/>
      <c r="E69" s="68"/>
      <c r="F69" s="15"/>
      <c r="G69" s="15"/>
      <c r="H69" s="15"/>
      <c r="I69" s="52"/>
      <c r="J69" s="15"/>
      <c r="K69" s="15"/>
      <c r="L69" s="15"/>
    </row>
    <row r="70" spans="1:12" s="43" customFormat="1" x14ac:dyDescent="0.2">
      <c r="A70" s="15"/>
      <c r="B70" s="63"/>
      <c r="C70" s="15"/>
      <c r="D70" s="19"/>
      <c r="E70" s="68"/>
      <c r="F70" s="15"/>
      <c r="G70" s="15"/>
      <c r="H70" s="15"/>
      <c r="I70" s="52"/>
      <c r="J70" s="15"/>
      <c r="K70" s="15"/>
      <c r="L70" s="15"/>
    </row>
    <row r="71" spans="1:12" s="43" customFormat="1" x14ac:dyDescent="0.2">
      <c r="A71" s="15"/>
      <c r="B71" s="63"/>
      <c r="C71" s="15"/>
      <c r="D71" s="19"/>
      <c r="E71" s="68"/>
      <c r="F71" s="15"/>
      <c r="G71" s="15"/>
      <c r="H71" s="15"/>
      <c r="I71" s="52"/>
      <c r="J71" s="15"/>
      <c r="K71" s="15"/>
      <c r="L71" s="15"/>
    </row>
    <row r="72" spans="1:12" s="43" customFormat="1" x14ac:dyDescent="0.2">
      <c r="A72" s="15"/>
      <c r="B72" s="63"/>
      <c r="C72" s="15"/>
      <c r="D72" s="19"/>
      <c r="E72" s="68"/>
      <c r="F72" s="15"/>
      <c r="G72" s="15"/>
      <c r="H72" s="15"/>
      <c r="I72" s="52"/>
      <c r="J72" s="15"/>
      <c r="K72" s="15"/>
      <c r="L72" s="15"/>
    </row>
    <row r="73" spans="1:12" s="43" customFormat="1" x14ac:dyDescent="0.2">
      <c r="A73" s="15"/>
      <c r="B73" s="63"/>
      <c r="C73" s="15"/>
      <c r="D73" s="19"/>
      <c r="E73" s="68"/>
      <c r="F73" s="15"/>
      <c r="G73" s="15"/>
      <c r="H73" s="15"/>
      <c r="I73" s="52"/>
      <c r="J73" s="15"/>
      <c r="K73" s="15"/>
      <c r="L73" s="15"/>
    </row>
    <row r="74" spans="1:12" s="43" customFormat="1" x14ac:dyDescent="0.2">
      <c r="A74" s="15"/>
      <c r="B74" s="63"/>
      <c r="C74" s="15"/>
      <c r="D74" s="19"/>
      <c r="E74" s="68"/>
      <c r="F74" s="15"/>
      <c r="G74" s="15"/>
      <c r="H74" s="15"/>
      <c r="I74" s="52"/>
      <c r="J74" s="15"/>
      <c r="K74" s="15"/>
      <c r="L74" s="15"/>
    </row>
    <row r="75" spans="1:12" s="43" customFormat="1" x14ac:dyDescent="0.2">
      <c r="A75" s="15"/>
      <c r="B75" s="63"/>
      <c r="C75" s="15"/>
      <c r="D75" s="19"/>
      <c r="E75" s="68"/>
      <c r="F75" s="15"/>
      <c r="G75" s="15"/>
      <c r="H75" s="15"/>
      <c r="I75" s="52"/>
      <c r="J75" s="15"/>
      <c r="K75" s="15"/>
      <c r="L75" s="15"/>
    </row>
    <row r="76" spans="1:12" s="43" customFormat="1" x14ac:dyDescent="0.2">
      <c r="A76" s="15"/>
      <c r="B76" s="63"/>
      <c r="C76" s="15"/>
      <c r="D76" s="19"/>
      <c r="E76" s="68"/>
      <c r="F76" s="15"/>
      <c r="G76" s="15"/>
      <c r="H76" s="15"/>
      <c r="I76" s="52"/>
      <c r="J76" s="15"/>
      <c r="K76" s="15"/>
      <c r="L76" s="15"/>
    </row>
    <row r="77" spans="1:12" s="43" customFormat="1" x14ac:dyDescent="0.2">
      <c r="A77" s="15"/>
      <c r="B77" s="63"/>
      <c r="C77" s="15"/>
      <c r="D77" s="19"/>
      <c r="E77" s="68"/>
      <c r="F77" s="15"/>
      <c r="G77" s="15"/>
      <c r="H77" s="15"/>
      <c r="I77" s="52"/>
      <c r="J77" s="15"/>
      <c r="K77" s="15"/>
      <c r="L77" s="15"/>
    </row>
    <row r="78" spans="1:12" s="43" customFormat="1" x14ac:dyDescent="0.2">
      <c r="A78" s="15"/>
      <c r="B78" s="63"/>
      <c r="C78" s="15"/>
      <c r="D78" s="19"/>
      <c r="E78" s="68"/>
      <c r="F78" s="15"/>
      <c r="G78" s="15"/>
      <c r="H78" s="15"/>
      <c r="I78" s="52"/>
      <c r="J78" s="15"/>
      <c r="K78" s="15"/>
      <c r="L78" s="15"/>
    </row>
    <row r="79" spans="1:12" s="43" customFormat="1" x14ac:dyDescent="0.2">
      <c r="A79" s="15"/>
      <c r="B79" s="63"/>
      <c r="C79" s="15"/>
      <c r="D79" s="19"/>
      <c r="E79" s="68"/>
      <c r="F79" s="15"/>
      <c r="G79" s="15"/>
      <c r="H79" s="15"/>
      <c r="I79" s="52"/>
      <c r="J79" s="15"/>
      <c r="K79" s="15"/>
      <c r="L79" s="15"/>
    </row>
    <row r="80" spans="1:12" s="43" customFormat="1" x14ac:dyDescent="0.2">
      <c r="A80" s="15"/>
      <c r="B80" s="63"/>
      <c r="C80" s="15"/>
      <c r="D80" s="19"/>
      <c r="E80" s="68"/>
      <c r="F80" s="15"/>
      <c r="G80" s="15"/>
      <c r="H80" s="15"/>
      <c r="I80" s="52"/>
      <c r="J80" s="15"/>
      <c r="K80" s="15"/>
      <c r="L80" s="15"/>
    </row>
    <row r="81" spans="1:12" s="43" customFormat="1" x14ac:dyDescent="0.2">
      <c r="A81" s="15"/>
      <c r="B81" s="63"/>
      <c r="C81" s="15"/>
      <c r="D81" s="19"/>
      <c r="E81" s="68"/>
      <c r="F81" s="15"/>
      <c r="G81" s="15"/>
      <c r="H81" s="15"/>
      <c r="I81" s="52"/>
      <c r="J81" s="15"/>
      <c r="K81" s="15"/>
      <c r="L81" s="15"/>
    </row>
    <row r="82" spans="1:12" s="43" customFormat="1" x14ac:dyDescent="0.2">
      <c r="A82" s="15"/>
      <c r="B82" s="63"/>
      <c r="C82" s="15"/>
      <c r="D82" s="19"/>
      <c r="E82" s="68"/>
      <c r="F82" s="15"/>
      <c r="G82" s="15"/>
      <c r="H82" s="15"/>
      <c r="I82" s="52"/>
      <c r="J82" s="15"/>
      <c r="K82" s="15"/>
      <c r="L82" s="15"/>
    </row>
    <row r="83" spans="1:12" s="43" customFormat="1" x14ac:dyDescent="0.2">
      <c r="A83" s="15"/>
      <c r="B83" s="63"/>
      <c r="C83" s="15"/>
      <c r="D83" s="19"/>
      <c r="E83" s="68"/>
      <c r="F83" s="15"/>
      <c r="G83" s="15"/>
      <c r="H83" s="15"/>
      <c r="I83" s="52"/>
      <c r="J83" s="15"/>
      <c r="K83" s="15"/>
      <c r="L83" s="15"/>
    </row>
    <row r="84" spans="1:12" s="43" customFormat="1" x14ac:dyDescent="0.2">
      <c r="A84" s="15"/>
      <c r="B84" s="63"/>
      <c r="C84" s="15"/>
      <c r="D84" s="19"/>
      <c r="E84" s="68"/>
      <c r="F84" s="15"/>
      <c r="G84" s="15"/>
      <c r="H84" s="15"/>
      <c r="I84" s="52"/>
      <c r="J84" s="15"/>
      <c r="K84" s="15"/>
      <c r="L84" s="15"/>
    </row>
    <row r="85" spans="1:12" s="43" customFormat="1" x14ac:dyDescent="0.2">
      <c r="A85" s="15"/>
      <c r="B85" s="63"/>
      <c r="C85" s="15"/>
      <c r="D85" s="19"/>
      <c r="E85" s="68"/>
      <c r="F85" s="15"/>
      <c r="G85" s="15"/>
      <c r="H85" s="15"/>
      <c r="I85" s="52"/>
      <c r="J85" s="15"/>
      <c r="K85" s="15"/>
      <c r="L85" s="15"/>
    </row>
    <row r="86" spans="1:12" s="43" customFormat="1" x14ac:dyDescent="0.2">
      <c r="A86" s="15"/>
      <c r="B86" s="63"/>
      <c r="C86" s="15"/>
      <c r="D86" s="19"/>
      <c r="E86" s="68"/>
      <c r="F86" s="15"/>
      <c r="G86" s="15"/>
      <c r="H86" s="15"/>
      <c r="I86" s="52"/>
      <c r="J86" s="15"/>
      <c r="K86" s="15"/>
      <c r="L86" s="15"/>
    </row>
    <row r="87" spans="1:12" s="43" customFormat="1" x14ac:dyDescent="0.2">
      <c r="A87" s="15"/>
      <c r="B87" s="63"/>
      <c r="C87" s="15"/>
      <c r="D87" s="19"/>
      <c r="E87" s="68"/>
      <c r="F87" s="15"/>
      <c r="G87" s="15"/>
      <c r="H87" s="15"/>
      <c r="I87" s="52"/>
      <c r="J87" s="15"/>
      <c r="K87" s="15"/>
      <c r="L87" s="15"/>
    </row>
    <row r="88" spans="1:12" s="43" customFormat="1" x14ac:dyDescent="0.2">
      <c r="A88" s="15"/>
      <c r="B88" s="63"/>
      <c r="C88" s="15"/>
      <c r="D88" s="19"/>
      <c r="E88" s="68"/>
      <c r="F88" s="15"/>
      <c r="G88" s="15"/>
      <c r="H88" s="15"/>
      <c r="I88" s="52"/>
      <c r="J88" s="15"/>
      <c r="K88" s="15"/>
      <c r="L88" s="15"/>
    </row>
    <row r="89" spans="1:12" s="43" customFormat="1" x14ac:dyDescent="0.2">
      <c r="A89" s="15"/>
      <c r="B89" s="63"/>
      <c r="C89" s="15"/>
      <c r="D89" s="19"/>
      <c r="E89" s="68"/>
      <c r="F89" s="15"/>
      <c r="G89" s="15"/>
      <c r="H89" s="15"/>
      <c r="I89" s="52"/>
      <c r="J89" s="15"/>
      <c r="K89" s="15"/>
      <c r="L89" s="15"/>
    </row>
    <row r="90" spans="1:12" s="43" customFormat="1" x14ac:dyDescent="0.2">
      <c r="A90" s="15"/>
      <c r="B90" s="63"/>
      <c r="C90" s="15"/>
      <c r="D90" s="19"/>
      <c r="E90" s="68"/>
      <c r="F90" s="15"/>
      <c r="G90" s="15"/>
      <c r="H90" s="15"/>
      <c r="I90" s="52"/>
      <c r="J90" s="15"/>
      <c r="K90" s="15"/>
      <c r="L90" s="15"/>
    </row>
    <row r="91" spans="1:12" s="43" customFormat="1" x14ac:dyDescent="0.2">
      <c r="A91" s="15"/>
      <c r="B91" s="63"/>
      <c r="C91" s="15"/>
      <c r="D91" s="19"/>
      <c r="E91" s="68"/>
      <c r="F91" s="15"/>
      <c r="G91" s="15"/>
      <c r="H91" s="15"/>
      <c r="I91" s="52"/>
      <c r="J91" s="15"/>
      <c r="K91" s="15"/>
      <c r="L91" s="15"/>
    </row>
    <row r="92" spans="1:12" s="43" customFormat="1" x14ac:dyDescent="0.2">
      <c r="A92" s="15"/>
      <c r="B92" s="63"/>
      <c r="C92" s="15"/>
      <c r="D92" s="19"/>
      <c r="E92" s="68"/>
      <c r="F92" s="15"/>
      <c r="G92" s="15"/>
      <c r="H92" s="15"/>
      <c r="I92" s="52"/>
      <c r="J92" s="15"/>
      <c r="K92" s="15"/>
      <c r="L92" s="15"/>
    </row>
    <row r="93" spans="1:12" s="43" customFormat="1" x14ac:dyDescent="0.2">
      <c r="A93" s="15"/>
      <c r="B93" s="63"/>
      <c r="C93" s="15"/>
      <c r="D93" s="19"/>
      <c r="E93" s="68"/>
      <c r="F93" s="15"/>
      <c r="G93" s="15"/>
      <c r="H93" s="15"/>
      <c r="I93" s="52"/>
      <c r="J93" s="15"/>
      <c r="K93" s="15"/>
      <c r="L93" s="15"/>
    </row>
    <row r="94" spans="1:12" s="43" customFormat="1" x14ac:dyDescent="0.2">
      <c r="A94" s="15"/>
      <c r="B94" s="63"/>
      <c r="C94" s="15"/>
      <c r="D94" s="19"/>
      <c r="E94" s="68"/>
      <c r="F94" s="15"/>
      <c r="G94" s="15"/>
      <c r="H94" s="15"/>
      <c r="I94" s="52"/>
      <c r="J94" s="15"/>
      <c r="K94" s="15"/>
      <c r="L94" s="15"/>
    </row>
    <row r="95" spans="1:12" s="43" customFormat="1" x14ac:dyDescent="0.2">
      <c r="A95" s="15"/>
      <c r="B95" s="63"/>
      <c r="C95" s="15"/>
      <c r="D95" s="19"/>
      <c r="E95" s="68"/>
      <c r="F95" s="15"/>
      <c r="G95" s="15"/>
      <c r="H95" s="15"/>
      <c r="I95" s="52"/>
      <c r="J95" s="15"/>
      <c r="K95" s="15"/>
      <c r="L95" s="15"/>
    </row>
    <row r="96" spans="1:12" s="43" customFormat="1" x14ac:dyDescent="0.2">
      <c r="A96" s="15"/>
      <c r="B96" s="63"/>
      <c r="C96" s="15"/>
      <c r="D96" s="19"/>
      <c r="E96" s="68"/>
      <c r="F96" s="15"/>
      <c r="G96" s="15"/>
      <c r="H96" s="15"/>
      <c r="I96" s="52"/>
      <c r="J96" s="15"/>
      <c r="K96" s="15"/>
      <c r="L96" s="15"/>
    </row>
    <row r="97" spans="1:12" s="43" customFormat="1" x14ac:dyDescent="0.2">
      <c r="A97" s="15"/>
      <c r="B97" s="63"/>
      <c r="C97" s="15"/>
      <c r="D97" s="19"/>
      <c r="E97" s="68"/>
      <c r="F97" s="15"/>
      <c r="G97" s="15"/>
      <c r="H97" s="15"/>
      <c r="I97" s="52"/>
      <c r="J97" s="15"/>
      <c r="K97" s="15"/>
      <c r="L97" s="15"/>
    </row>
    <row r="98" spans="1:12" s="43" customFormat="1" x14ac:dyDescent="0.2">
      <c r="A98" s="15"/>
      <c r="B98" s="63"/>
      <c r="C98" s="15"/>
      <c r="D98" s="19"/>
      <c r="E98" s="68"/>
      <c r="F98" s="15"/>
      <c r="G98" s="15"/>
      <c r="H98" s="15"/>
      <c r="I98" s="52"/>
      <c r="J98" s="15"/>
      <c r="K98" s="15"/>
      <c r="L98" s="15"/>
    </row>
    <row r="99" spans="1:12" s="43" customFormat="1" x14ac:dyDescent="0.2">
      <c r="A99" s="15"/>
      <c r="B99" s="63"/>
      <c r="C99" s="15"/>
      <c r="D99" s="19"/>
      <c r="E99" s="68"/>
      <c r="F99" s="15"/>
      <c r="G99" s="15"/>
      <c r="H99" s="15"/>
      <c r="I99" s="52"/>
      <c r="J99" s="15"/>
      <c r="K99" s="15"/>
      <c r="L99" s="15"/>
    </row>
    <row r="100" spans="1:12" s="43" customFormat="1" x14ac:dyDescent="0.2">
      <c r="A100" s="15"/>
      <c r="B100" s="63"/>
      <c r="C100" s="15"/>
      <c r="D100" s="19"/>
      <c r="E100" s="68"/>
      <c r="F100" s="15"/>
      <c r="G100" s="15"/>
      <c r="H100" s="15"/>
      <c r="I100" s="52"/>
      <c r="J100" s="15"/>
      <c r="K100" s="15"/>
      <c r="L100" s="15"/>
    </row>
    <row r="101" spans="1:12" s="43" customFormat="1" x14ac:dyDescent="0.2">
      <c r="A101" s="15"/>
      <c r="B101" s="63"/>
      <c r="C101" s="15"/>
      <c r="D101" s="19"/>
      <c r="E101" s="68"/>
      <c r="F101" s="15"/>
      <c r="G101" s="15"/>
      <c r="H101" s="15"/>
      <c r="I101" s="52"/>
      <c r="J101" s="15"/>
      <c r="K101" s="15"/>
      <c r="L101" s="15"/>
    </row>
    <row r="102" spans="1:12" s="43" customFormat="1" x14ac:dyDescent="0.2">
      <c r="A102" s="15"/>
      <c r="B102" s="63"/>
      <c r="C102" s="15"/>
      <c r="D102" s="19"/>
      <c r="E102" s="68"/>
      <c r="F102" s="15"/>
      <c r="G102" s="15"/>
      <c r="H102" s="15"/>
      <c r="I102" s="52"/>
      <c r="J102" s="15"/>
      <c r="K102" s="15"/>
      <c r="L102" s="15"/>
    </row>
    <row r="103" spans="1:12" s="43" customFormat="1" x14ac:dyDescent="0.2">
      <c r="A103" s="15"/>
      <c r="B103" s="63"/>
      <c r="C103" s="15"/>
      <c r="D103" s="19"/>
      <c r="E103" s="68"/>
      <c r="F103" s="15"/>
      <c r="G103" s="15"/>
      <c r="H103" s="15"/>
      <c r="I103" s="52"/>
      <c r="J103" s="15"/>
      <c r="K103" s="15"/>
      <c r="L103" s="15"/>
    </row>
    <row r="104" spans="1:12" s="43" customFormat="1" x14ac:dyDescent="0.2">
      <c r="A104" s="15"/>
      <c r="B104" s="63"/>
      <c r="C104" s="15"/>
      <c r="D104" s="19"/>
      <c r="E104" s="68"/>
      <c r="F104" s="15"/>
      <c r="G104" s="15"/>
      <c r="H104" s="15"/>
      <c r="I104" s="52"/>
      <c r="J104" s="15"/>
      <c r="K104" s="15"/>
      <c r="L104" s="15"/>
    </row>
    <row r="105" spans="1:12" s="43" customFormat="1" x14ac:dyDescent="0.2">
      <c r="A105" s="15"/>
      <c r="B105" s="63"/>
      <c r="C105" s="15"/>
      <c r="D105" s="19"/>
      <c r="E105" s="68"/>
      <c r="F105" s="15"/>
      <c r="G105" s="15"/>
      <c r="H105" s="15"/>
      <c r="I105" s="52"/>
      <c r="J105" s="15"/>
      <c r="K105" s="15"/>
      <c r="L105" s="15"/>
    </row>
    <row r="106" spans="1:12" s="43" customFormat="1" x14ac:dyDescent="0.2">
      <c r="A106" s="15"/>
      <c r="B106" s="63"/>
      <c r="C106" s="15"/>
      <c r="D106" s="19"/>
      <c r="E106" s="68"/>
      <c r="F106" s="15"/>
      <c r="G106" s="15"/>
      <c r="H106" s="15"/>
      <c r="I106" s="52"/>
      <c r="J106" s="15"/>
      <c r="K106" s="15"/>
      <c r="L106" s="15"/>
    </row>
    <row r="107" spans="1:12" s="43" customFormat="1" x14ac:dyDescent="0.2">
      <c r="A107" s="15"/>
      <c r="B107" s="63"/>
      <c r="C107" s="15"/>
      <c r="D107" s="19"/>
      <c r="E107" s="68"/>
      <c r="F107" s="15"/>
      <c r="G107" s="15"/>
      <c r="H107" s="15"/>
      <c r="I107" s="52"/>
      <c r="J107" s="15"/>
      <c r="K107" s="15"/>
      <c r="L107" s="15"/>
    </row>
    <row r="108" spans="1:12" s="43" customFormat="1" x14ac:dyDescent="0.2">
      <c r="A108" s="15"/>
      <c r="B108" s="63"/>
      <c r="C108" s="15"/>
      <c r="D108" s="19"/>
      <c r="E108" s="68"/>
      <c r="F108" s="15"/>
      <c r="G108" s="15"/>
      <c r="H108" s="15"/>
      <c r="I108" s="52"/>
      <c r="J108" s="15"/>
      <c r="K108" s="15"/>
      <c r="L108" s="15"/>
    </row>
    <row r="109" spans="1:12" s="43" customFormat="1" x14ac:dyDescent="0.2">
      <c r="A109" s="15"/>
      <c r="B109" s="63"/>
      <c r="C109" s="15"/>
      <c r="D109" s="19"/>
      <c r="E109" s="68"/>
      <c r="F109" s="15"/>
      <c r="G109" s="15"/>
      <c r="H109" s="15"/>
      <c r="I109" s="52"/>
      <c r="J109" s="15"/>
      <c r="K109" s="15"/>
      <c r="L109" s="15"/>
    </row>
    <row r="110" spans="1:12" s="43" customFormat="1" x14ac:dyDescent="0.2">
      <c r="A110" s="15"/>
      <c r="B110" s="63"/>
      <c r="C110" s="15"/>
      <c r="D110" s="19"/>
      <c r="E110" s="68"/>
      <c r="F110" s="15"/>
      <c r="G110" s="15"/>
      <c r="H110" s="15"/>
      <c r="I110" s="52"/>
      <c r="J110" s="15"/>
      <c r="K110" s="15"/>
      <c r="L110" s="15"/>
    </row>
    <row r="111" spans="1:12" s="43" customFormat="1" x14ac:dyDescent="0.2">
      <c r="A111" s="15"/>
      <c r="B111" s="63"/>
      <c r="C111" s="15"/>
      <c r="D111" s="19"/>
      <c r="E111" s="68"/>
      <c r="F111" s="15"/>
      <c r="G111" s="15"/>
      <c r="H111" s="15"/>
      <c r="I111" s="52"/>
      <c r="J111" s="15"/>
      <c r="K111" s="15"/>
      <c r="L111" s="15"/>
    </row>
    <row r="112" spans="1:12" s="43" customFormat="1" x14ac:dyDescent="0.2">
      <c r="A112" s="15"/>
      <c r="B112" s="63"/>
      <c r="C112" s="15"/>
      <c r="D112" s="19"/>
      <c r="E112" s="68"/>
      <c r="F112" s="15"/>
      <c r="G112" s="15"/>
      <c r="H112" s="15"/>
      <c r="I112" s="52"/>
      <c r="J112" s="15"/>
      <c r="K112" s="15"/>
      <c r="L112" s="15"/>
    </row>
    <row r="113" spans="1:12" s="43" customFormat="1" x14ac:dyDescent="0.2">
      <c r="A113" s="15"/>
      <c r="B113" s="63"/>
      <c r="C113" s="15"/>
      <c r="D113" s="19"/>
      <c r="E113" s="68"/>
      <c r="F113" s="15"/>
      <c r="G113" s="15"/>
      <c r="H113" s="15"/>
      <c r="I113" s="52"/>
      <c r="J113" s="15"/>
      <c r="K113" s="15"/>
      <c r="L113" s="15"/>
    </row>
    <row r="114" spans="1:12" s="43" customFormat="1" x14ac:dyDescent="0.2">
      <c r="A114" s="15"/>
      <c r="B114" s="63"/>
      <c r="C114" s="15"/>
      <c r="D114" s="19"/>
      <c r="E114" s="68"/>
      <c r="F114" s="15"/>
      <c r="G114" s="15"/>
      <c r="H114" s="15"/>
      <c r="I114" s="52"/>
      <c r="J114" s="15"/>
      <c r="K114" s="15"/>
      <c r="L114" s="15"/>
    </row>
    <row r="115" spans="1:12" s="43" customFormat="1" x14ac:dyDescent="0.2">
      <c r="A115" s="15"/>
      <c r="B115" s="63"/>
      <c r="C115" s="15"/>
      <c r="D115" s="19"/>
      <c r="E115" s="68"/>
      <c r="F115" s="15"/>
      <c r="G115" s="15"/>
      <c r="H115" s="15"/>
      <c r="I115" s="52"/>
      <c r="J115" s="15"/>
      <c r="K115" s="15"/>
      <c r="L115" s="15"/>
    </row>
    <row r="116" spans="1:12" s="43" customFormat="1" x14ac:dyDescent="0.2">
      <c r="A116" s="15"/>
      <c r="B116" s="63"/>
      <c r="C116" s="15"/>
      <c r="D116" s="19"/>
      <c r="E116" s="68"/>
      <c r="F116" s="15"/>
      <c r="G116" s="15"/>
      <c r="H116" s="15"/>
      <c r="I116" s="52"/>
      <c r="J116" s="15"/>
      <c r="K116" s="15"/>
      <c r="L116" s="15"/>
    </row>
    <row r="117" spans="1:12" s="43" customFormat="1" x14ac:dyDescent="0.2">
      <c r="A117" s="15"/>
      <c r="B117" s="63"/>
      <c r="C117" s="15"/>
      <c r="D117" s="19"/>
      <c r="E117" s="68"/>
      <c r="F117" s="15"/>
      <c r="G117" s="15"/>
      <c r="H117" s="15"/>
      <c r="I117" s="52"/>
      <c r="J117" s="15"/>
      <c r="K117" s="15"/>
      <c r="L117" s="15"/>
    </row>
    <row r="118" spans="1:12" s="43" customFormat="1" x14ac:dyDescent="0.2">
      <c r="A118" s="15"/>
      <c r="B118" s="63"/>
      <c r="C118" s="15"/>
      <c r="D118" s="19"/>
      <c r="E118" s="68"/>
      <c r="F118" s="15"/>
      <c r="G118" s="15"/>
      <c r="H118" s="15"/>
      <c r="I118" s="52"/>
      <c r="J118" s="15"/>
      <c r="K118" s="15"/>
      <c r="L118" s="15"/>
    </row>
    <row r="119" spans="1:12" s="43" customFormat="1" x14ac:dyDescent="0.2">
      <c r="A119" s="15"/>
      <c r="B119" s="63"/>
      <c r="C119" s="15"/>
      <c r="D119" s="19"/>
      <c r="E119" s="68"/>
      <c r="F119" s="15"/>
      <c r="G119" s="15"/>
      <c r="H119" s="15"/>
      <c r="I119" s="52"/>
      <c r="J119" s="15"/>
      <c r="K119" s="15"/>
      <c r="L119" s="15"/>
    </row>
    <row r="120" spans="1:12" s="43" customFormat="1" x14ac:dyDescent="0.2">
      <c r="A120" s="15"/>
      <c r="B120" s="63"/>
      <c r="C120" s="15"/>
      <c r="D120" s="19"/>
      <c r="E120" s="68"/>
      <c r="F120" s="15"/>
      <c r="G120" s="15"/>
      <c r="H120" s="15"/>
      <c r="I120" s="52"/>
      <c r="J120" s="15"/>
      <c r="K120" s="15"/>
      <c r="L120" s="15"/>
    </row>
    <row r="121" spans="1:12" s="43" customFormat="1" x14ac:dyDescent="0.2">
      <c r="A121" s="15"/>
      <c r="B121" s="63"/>
      <c r="C121" s="15"/>
      <c r="D121" s="19"/>
      <c r="E121" s="68"/>
      <c r="F121" s="15"/>
      <c r="G121" s="15"/>
      <c r="H121" s="15"/>
      <c r="I121" s="52"/>
      <c r="J121" s="15"/>
      <c r="K121" s="15"/>
      <c r="L121" s="15"/>
    </row>
    <row r="122" spans="1:12" s="43" customFormat="1" x14ac:dyDescent="0.2">
      <c r="A122" s="15"/>
      <c r="B122" s="63"/>
      <c r="C122" s="15"/>
      <c r="D122" s="19"/>
      <c r="E122" s="68"/>
      <c r="F122" s="15"/>
      <c r="G122" s="15"/>
      <c r="H122" s="15"/>
      <c r="I122" s="52"/>
      <c r="J122" s="15"/>
      <c r="K122" s="15"/>
      <c r="L122" s="15"/>
    </row>
    <row r="123" spans="1:12" s="43" customFormat="1" x14ac:dyDescent="0.2">
      <c r="A123" s="15"/>
      <c r="B123" s="63"/>
      <c r="C123" s="15"/>
      <c r="D123" s="19"/>
      <c r="E123" s="68"/>
      <c r="F123" s="15"/>
      <c r="G123" s="15"/>
      <c r="H123" s="15"/>
      <c r="I123" s="52"/>
      <c r="J123" s="15"/>
      <c r="K123" s="15"/>
      <c r="L123" s="15"/>
    </row>
    <row r="124" spans="1:12" s="43" customFormat="1" x14ac:dyDescent="0.2">
      <c r="A124" s="15"/>
      <c r="B124" s="63"/>
      <c r="C124" s="15"/>
      <c r="D124" s="19"/>
      <c r="E124" s="68"/>
      <c r="F124" s="15"/>
      <c r="G124" s="15"/>
      <c r="H124" s="15"/>
      <c r="I124" s="52"/>
      <c r="J124" s="15"/>
      <c r="K124" s="15"/>
      <c r="L124" s="15"/>
    </row>
    <row r="125" spans="1:12" s="43" customFormat="1" x14ac:dyDescent="0.2">
      <c r="A125" s="15"/>
      <c r="B125" s="63"/>
      <c r="C125" s="15"/>
      <c r="D125" s="19"/>
      <c r="E125" s="68"/>
      <c r="F125" s="15"/>
      <c r="G125" s="15"/>
      <c r="H125" s="15"/>
      <c r="I125" s="52"/>
      <c r="J125" s="15"/>
      <c r="K125" s="15"/>
      <c r="L125" s="15"/>
    </row>
    <row r="126" spans="1:12" s="43" customFormat="1" x14ac:dyDescent="0.2">
      <c r="A126" s="15"/>
      <c r="B126" s="63"/>
      <c r="C126" s="15"/>
      <c r="D126" s="19"/>
      <c r="E126" s="68"/>
      <c r="F126" s="15"/>
      <c r="G126" s="15"/>
      <c r="H126" s="15"/>
      <c r="I126" s="52"/>
      <c r="J126" s="15"/>
      <c r="K126" s="15"/>
      <c r="L126" s="15"/>
    </row>
    <row r="127" spans="1:12" s="43" customFormat="1" x14ac:dyDescent="0.2">
      <c r="A127" s="15"/>
      <c r="B127" s="63"/>
      <c r="C127" s="15"/>
      <c r="D127" s="19"/>
      <c r="E127" s="68"/>
      <c r="F127" s="15"/>
      <c r="G127" s="15"/>
      <c r="H127" s="15"/>
      <c r="I127" s="52"/>
      <c r="J127" s="15"/>
      <c r="K127" s="15"/>
      <c r="L127" s="15"/>
    </row>
    <row r="128" spans="1:12" s="43" customFormat="1" x14ac:dyDescent="0.2">
      <c r="A128" s="15"/>
      <c r="B128" s="63"/>
      <c r="C128" s="15"/>
      <c r="D128" s="19"/>
      <c r="E128" s="68"/>
      <c r="F128" s="15"/>
      <c r="G128" s="15"/>
      <c r="H128" s="15"/>
      <c r="I128" s="52"/>
      <c r="J128" s="15"/>
      <c r="K128" s="15"/>
      <c r="L128" s="15"/>
    </row>
    <row r="129" spans="1:12" s="43" customFormat="1" x14ac:dyDescent="0.2">
      <c r="A129" s="15"/>
      <c r="B129" s="63"/>
      <c r="C129" s="15"/>
      <c r="D129" s="19"/>
      <c r="E129" s="68"/>
      <c r="F129" s="15"/>
      <c r="G129" s="15"/>
      <c r="H129" s="15"/>
      <c r="I129" s="52"/>
      <c r="J129" s="15"/>
      <c r="K129" s="15"/>
      <c r="L129" s="15"/>
    </row>
    <row r="130" spans="1:12" s="43" customFormat="1" x14ac:dyDescent="0.2">
      <c r="A130" s="15"/>
      <c r="B130" s="63"/>
      <c r="C130" s="15"/>
      <c r="D130" s="19"/>
      <c r="E130" s="68"/>
      <c r="F130" s="15"/>
      <c r="G130" s="15"/>
      <c r="H130" s="15"/>
      <c r="I130" s="52"/>
      <c r="J130" s="15"/>
      <c r="K130" s="15"/>
      <c r="L130" s="15"/>
    </row>
    <row r="131" spans="1:12" s="43" customFormat="1" x14ac:dyDescent="0.2">
      <c r="A131" s="15"/>
      <c r="B131" s="63"/>
      <c r="C131" s="15"/>
      <c r="D131" s="19"/>
      <c r="E131" s="68"/>
      <c r="F131" s="15"/>
      <c r="G131" s="15"/>
      <c r="H131" s="15"/>
      <c r="I131" s="52"/>
      <c r="J131" s="15"/>
      <c r="K131" s="15"/>
      <c r="L131" s="15"/>
    </row>
    <row r="132" spans="1:12" s="43" customFormat="1" x14ac:dyDescent="0.2">
      <c r="A132" s="15"/>
      <c r="B132" s="63"/>
      <c r="C132" s="15"/>
      <c r="D132" s="19"/>
      <c r="E132" s="68"/>
      <c r="F132" s="15"/>
      <c r="G132" s="15"/>
      <c r="H132" s="15"/>
      <c r="I132" s="52"/>
      <c r="J132" s="15"/>
      <c r="K132" s="15"/>
      <c r="L132" s="15"/>
    </row>
    <row r="133" spans="1:12" s="43" customFormat="1" x14ac:dyDescent="0.2">
      <c r="A133" s="15"/>
      <c r="B133" s="63"/>
      <c r="C133" s="15"/>
      <c r="D133" s="19"/>
      <c r="E133" s="68"/>
      <c r="F133" s="15"/>
      <c r="G133" s="15"/>
      <c r="H133" s="15"/>
      <c r="I133" s="52"/>
      <c r="J133" s="15"/>
      <c r="K133" s="15"/>
      <c r="L133" s="15"/>
    </row>
    <row r="134" spans="1:12" s="43" customFormat="1" x14ac:dyDescent="0.2">
      <c r="A134" s="15"/>
      <c r="B134" s="63"/>
      <c r="C134" s="15"/>
      <c r="D134" s="19"/>
      <c r="E134" s="68"/>
      <c r="F134" s="15"/>
      <c r="G134" s="15"/>
      <c r="H134" s="15"/>
      <c r="I134" s="52"/>
      <c r="J134" s="15"/>
      <c r="K134" s="15"/>
      <c r="L134" s="15"/>
    </row>
    <row r="135" spans="1:12" s="43" customFormat="1" x14ac:dyDescent="0.2">
      <c r="A135" s="15"/>
      <c r="B135" s="63"/>
      <c r="C135" s="15"/>
      <c r="D135" s="19"/>
      <c r="E135" s="68"/>
      <c r="F135" s="15"/>
      <c r="G135" s="15"/>
      <c r="H135" s="15"/>
      <c r="I135" s="52"/>
      <c r="J135" s="15"/>
      <c r="K135" s="15"/>
      <c r="L135" s="15"/>
    </row>
    <row r="136" spans="1:12" s="43" customFormat="1" x14ac:dyDescent="0.2">
      <c r="A136" s="15"/>
      <c r="B136" s="63"/>
      <c r="C136" s="15"/>
      <c r="D136" s="19"/>
      <c r="E136" s="68"/>
      <c r="F136" s="15"/>
      <c r="G136" s="15"/>
      <c r="H136" s="15"/>
      <c r="I136" s="52"/>
      <c r="J136" s="15"/>
      <c r="K136" s="15"/>
      <c r="L136" s="15"/>
    </row>
    <row r="137" spans="1:12" s="43" customFormat="1" x14ac:dyDescent="0.2">
      <c r="A137" s="15"/>
      <c r="B137" s="63"/>
      <c r="C137" s="15"/>
      <c r="D137" s="19"/>
      <c r="E137" s="68"/>
      <c r="F137" s="15"/>
      <c r="G137" s="15"/>
      <c r="H137" s="15"/>
      <c r="I137" s="52"/>
      <c r="J137" s="15"/>
      <c r="K137" s="15"/>
      <c r="L137" s="15"/>
    </row>
    <row r="138" spans="1:12" s="43" customFormat="1" x14ac:dyDescent="0.2">
      <c r="A138" s="15"/>
      <c r="B138" s="63"/>
      <c r="C138" s="15"/>
      <c r="D138" s="19"/>
      <c r="E138" s="68"/>
      <c r="F138" s="15"/>
      <c r="G138" s="15"/>
      <c r="H138" s="15"/>
      <c r="I138" s="52"/>
      <c r="J138" s="15"/>
      <c r="K138" s="15"/>
      <c r="L138" s="15"/>
    </row>
    <row r="139" spans="1:12" s="43" customFormat="1" x14ac:dyDescent="0.2">
      <c r="A139" s="15"/>
      <c r="B139" s="63"/>
      <c r="C139" s="15"/>
      <c r="D139" s="19"/>
      <c r="E139" s="68"/>
      <c r="F139" s="15"/>
      <c r="G139" s="15"/>
      <c r="H139" s="15"/>
      <c r="I139" s="52"/>
      <c r="J139" s="15"/>
      <c r="K139" s="15"/>
      <c r="L139" s="15"/>
    </row>
    <row r="140" spans="1:12" s="43" customFormat="1" x14ac:dyDescent="0.2">
      <c r="A140" s="15"/>
      <c r="B140" s="63"/>
      <c r="C140" s="15"/>
      <c r="D140" s="19"/>
      <c r="E140" s="68"/>
      <c r="F140" s="15"/>
      <c r="G140" s="15"/>
      <c r="H140" s="15"/>
      <c r="I140" s="52"/>
      <c r="J140" s="15"/>
      <c r="K140" s="15"/>
      <c r="L140" s="15"/>
    </row>
    <row r="141" spans="1:12" s="43" customFormat="1" x14ac:dyDescent="0.2">
      <c r="A141" s="15"/>
      <c r="B141" s="63"/>
      <c r="C141" s="15"/>
      <c r="D141" s="19"/>
      <c r="E141" s="68"/>
      <c r="F141" s="15"/>
      <c r="G141" s="15"/>
      <c r="H141" s="15"/>
      <c r="I141" s="52"/>
      <c r="J141" s="15"/>
      <c r="K141" s="15"/>
      <c r="L141" s="15"/>
    </row>
    <row r="142" spans="1:12" s="43" customFormat="1" x14ac:dyDescent="0.2">
      <c r="A142" s="15"/>
      <c r="B142" s="63"/>
      <c r="C142" s="15"/>
      <c r="D142" s="19"/>
      <c r="E142" s="68"/>
      <c r="F142" s="15"/>
      <c r="G142" s="15"/>
      <c r="H142" s="15"/>
      <c r="I142" s="52"/>
      <c r="J142" s="15"/>
      <c r="K142" s="15"/>
      <c r="L142" s="15"/>
    </row>
    <row r="143" spans="1:12" s="43" customFormat="1" x14ac:dyDescent="0.2">
      <c r="A143" s="15"/>
      <c r="B143" s="63"/>
      <c r="C143" s="15"/>
      <c r="D143" s="19"/>
      <c r="E143" s="68"/>
      <c r="F143" s="15"/>
      <c r="G143" s="15"/>
      <c r="H143" s="15"/>
      <c r="I143" s="52"/>
      <c r="J143" s="15"/>
      <c r="K143" s="15"/>
      <c r="L143" s="15"/>
    </row>
    <row r="144" spans="1:12" s="43" customFormat="1" x14ac:dyDescent="0.2">
      <c r="A144" s="15"/>
      <c r="B144" s="63"/>
      <c r="C144" s="15"/>
      <c r="D144" s="19"/>
      <c r="E144" s="68"/>
      <c r="F144" s="15"/>
      <c r="G144" s="15"/>
      <c r="H144" s="15"/>
      <c r="I144" s="52"/>
      <c r="J144" s="15"/>
      <c r="K144" s="15"/>
      <c r="L144" s="15"/>
    </row>
    <row r="145" spans="1:12" s="43" customFormat="1" x14ac:dyDescent="0.2">
      <c r="A145" s="15"/>
      <c r="B145" s="63"/>
      <c r="C145" s="15"/>
      <c r="D145" s="19"/>
      <c r="E145" s="68"/>
      <c r="F145" s="15"/>
      <c r="G145" s="15"/>
      <c r="H145" s="15"/>
      <c r="I145" s="52"/>
      <c r="J145" s="15"/>
      <c r="K145" s="15"/>
      <c r="L145" s="15"/>
    </row>
    <row r="146" spans="1:12" s="43" customFormat="1" x14ac:dyDescent="0.2">
      <c r="A146" s="15"/>
      <c r="B146" s="63"/>
      <c r="C146" s="15"/>
      <c r="D146" s="19"/>
      <c r="E146" s="68"/>
      <c r="F146" s="15"/>
      <c r="G146" s="15"/>
      <c r="H146" s="15"/>
      <c r="I146" s="52"/>
      <c r="J146" s="15"/>
      <c r="K146" s="15"/>
      <c r="L146" s="15"/>
    </row>
    <row r="147" spans="1:12" s="43" customFormat="1" x14ac:dyDescent="0.2">
      <c r="A147" s="15"/>
      <c r="B147" s="63"/>
      <c r="C147" s="15"/>
      <c r="D147" s="19"/>
      <c r="E147" s="68"/>
      <c r="F147" s="15"/>
      <c r="G147" s="15"/>
      <c r="H147" s="15"/>
      <c r="I147" s="52"/>
      <c r="J147" s="15"/>
      <c r="K147" s="15"/>
      <c r="L147" s="15"/>
    </row>
    <row r="148" spans="1:12" s="43" customFormat="1" x14ac:dyDescent="0.2">
      <c r="A148" s="15"/>
      <c r="B148" s="63"/>
      <c r="C148" s="15"/>
      <c r="D148" s="19"/>
      <c r="E148" s="68"/>
      <c r="F148" s="15"/>
      <c r="G148" s="15"/>
      <c r="H148" s="15"/>
      <c r="I148" s="52"/>
      <c r="J148" s="15"/>
      <c r="K148" s="15"/>
      <c r="L148" s="15"/>
    </row>
    <row r="149" spans="1:12" s="43" customFormat="1" x14ac:dyDescent="0.2">
      <c r="A149" s="15"/>
      <c r="B149" s="63"/>
      <c r="C149" s="15"/>
      <c r="D149" s="19"/>
      <c r="E149" s="68"/>
      <c r="F149" s="15"/>
      <c r="G149" s="15"/>
      <c r="H149" s="15"/>
      <c r="I149" s="52"/>
      <c r="J149" s="15"/>
      <c r="K149" s="15"/>
      <c r="L149" s="15"/>
    </row>
    <row r="150" spans="1:12" s="43" customFormat="1" x14ac:dyDescent="0.2">
      <c r="A150" s="15"/>
      <c r="B150" s="63"/>
      <c r="C150" s="15"/>
      <c r="D150" s="19"/>
      <c r="E150" s="68"/>
      <c r="F150" s="15"/>
      <c r="G150" s="15"/>
      <c r="H150" s="15"/>
      <c r="I150" s="52"/>
      <c r="J150" s="15"/>
      <c r="K150" s="15"/>
      <c r="L150" s="15"/>
    </row>
    <row r="151" spans="1:12" s="43" customFormat="1" x14ac:dyDescent="0.2">
      <c r="A151" s="15"/>
      <c r="B151" s="63"/>
      <c r="C151" s="15"/>
      <c r="D151" s="19"/>
      <c r="E151" s="68"/>
      <c r="F151" s="15"/>
      <c r="G151" s="15"/>
      <c r="H151" s="15"/>
      <c r="I151" s="52"/>
      <c r="J151" s="15"/>
      <c r="K151" s="15"/>
      <c r="L151" s="15"/>
    </row>
    <row r="152" spans="1:12" s="43" customFormat="1" x14ac:dyDescent="0.2">
      <c r="A152" s="15"/>
      <c r="B152" s="63"/>
      <c r="C152" s="15"/>
      <c r="D152" s="19"/>
      <c r="E152" s="68"/>
      <c r="F152" s="15"/>
      <c r="G152" s="15"/>
      <c r="H152" s="15"/>
      <c r="I152" s="52"/>
      <c r="J152" s="15"/>
      <c r="K152" s="15"/>
      <c r="L152" s="15"/>
    </row>
    <row r="153" spans="1:12" s="43" customFormat="1" x14ac:dyDescent="0.2">
      <c r="A153" s="15"/>
      <c r="B153" s="63"/>
      <c r="C153" s="15"/>
      <c r="D153" s="19"/>
      <c r="E153" s="68"/>
      <c r="F153" s="15"/>
      <c r="G153" s="15"/>
      <c r="H153" s="15"/>
      <c r="I153" s="52"/>
      <c r="J153" s="15"/>
      <c r="K153" s="15"/>
      <c r="L153" s="15"/>
    </row>
    <row r="154" spans="1:12" s="43" customFormat="1" x14ac:dyDescent="0.2">
      <c r="A154" s="15"/>
      <c r="B154" s="63"/>
      <c r="C154" s="15"/>
      <c r="D154" s="19"/>
      <c r="E154" s="68"/>
      <c r="F154" s="15"/>
      <c r="G154" s="15"/>
      <c r="H154" s="15"/>
      <c r="I154" s="52"/>
      <c r="J154" s="15"/>
      <c r="K154" s="15"/>
      <c r="L154" s="15"/>
    </row>
    <row r="155" spans="1:12" s="43" customFormat="1" x14ac:dyDescent="0.2">
      <c r="A155" s="15"/>
      <c r="B155" s="63"/>
      <c r="C155" s="15"/>
      <c r="D155" s="19"/>
      <c r="E155" s="68"/>
      <c r="F155" s="15"/>
      <c r="G155" s="15"/>
      <c r="H155" s="15"/>
      <c r="I155" s="52"/>
      <c r="J155" s="15"/>
      <c r="K155" s="15"/>
      <c r="L155" s="15"/>
    </row>
    <row r="156" spans="1:12" s="43" customFormat="1" x14ac:dyDescent="0.2">
      <c r="A156" s="15"/>
      <c r="B156" s="63"/>
      <c r="C156" s="15"/>
      <c r="D156" s="19"/>
      <c r="E156" s="68"/>
      <c r="F156" s="15"/>
      <c r="G156" s="15"/>
      <c r="H156" s="15"/>
      <c r="I156" s="52"/>
      <c r="J156" s="15"/>
      <c r="K156" s="15"/>
      <c r="L156" s="15"/>
    </row>
    <row r="157" spans="1:12" s="43" customFormat="1" x14ac:dyDescent="0.2">
      <c r="A157" s="15"/>
      <c r="B157" s="63"/>
      <c r="C157" s="15"/>
      <c r="D157" s="19"/>
      <c r="E157" s="68"/>
      <c r="F157" s="15"/>
      <c r="G157" s="15"/>
      <c r="H157" s="15"/>
      <c r="I157" s="52"/>
      <c r="J157" s="15"/>
      <c r="K157" s="15"/>
      <c r="L157" s="15"/>
    </row>
    <row r="158" spans="1:12" s="43" customFormat="1" x14ac:dyDescent="0.2">
      <c r="A158" s="15"/>
      <c r="B158" s="63"/>
      <c r="C158" s="15"/>
      <c r="D158" s="19"/>
      <c r="E158" s="68"/>
      <c r="F158" s="15"/>
      <c r="G158" s="15"/>
      <c r="H158" s="15"/>
      <c r="I158" s="52"/>
      <c r="J158" s="15"/>
      <c r="K158" s="15"/>
      <c r="L158" s="15"/>
    </row>
    <row r="159" spans="1:12" s="43" customFormat="1" x14ac:dyDescent="0.2">
      <c r="A159" s="15"/>
      <c r="B159" s="63"/>
      <c r="C159" s="15"/>
      <c r="D159" s="19"/>
      <c r="E159" s="68"/>
      <c r="F159" s="15"/>
      <c r="G159" s="15"/>
      <c r="H159" s="15"/>
      <c r="I159" s="52"/>
      <c r="J159" s="15"/>
      <c r="K159" s="15"/>
      <c r="L159" s="15"/>
    </row>
    <row r="160" spans="1:12" s="43" customFormat="1" x14ac:dyDescent="0.2">
      <c r="A160" s="15"/>
      <c r="B160" s="63"/>
      <c r="C160" s="15"/>
      <c r="D160" s="19"/>
      <c r="E160" s="68"/>
      <c r="F160" s="15"/>
      <c r="G160" s="15"/>
      <c r="H160" s="15"/>
      <c r="I160" s="52"/>
      <c r="J160" s="15"/>
      <c r="K160" s="15"/>
      <c r="L160" s="15"/>
    </row>
    <row r="161" spans="1:12" s="43" customFormat="1" x14ac:dyDescent="0.2">
      <c r="A161" s="15"/>
      <c r="B161" s="63"/>
      <c r="C161" s="15"/>
      <c r="D161" s="19"/>
      <c r="E161" s="68"/>
      <c r="F161" s="15"/>
      <c r="G161" s="15"/>
      <c r="H161" s="15"/>
      <c r="I161" s="52"/>
      <c r="J161" s="15"/>
      <c r="K161" s="15"/>
      <c r="L161" s="15"/>
    </row>
    <row r="162" spans="1:12" s="43" customFormat="1" x14ac:dyDescent="0.2">
      <c r="A162" s="15"/>
      <c r="B162" s="63"/>
      <c r="C162" s="15"/>
      <c r="D162" s="19"/>
      <c r="E162" s="68"/>
      <c r="F162" s="15"/>
      <c r="G162" s="15"/>
      <c r="H162" s="15"/>
      <c r="I162" s="52"/>
      <c r="J162" s="15"/>
      <c r="K162" s="15"/>
      <c r="L162" s="15"/>
    </row>
    <row r="163" spans="1:12" s="43" customFormat="1" x14ac:dyDescent="0.2">
      <c r="A163" s="15"/>
      <c r="B163" s="63"/>
      <c r="C163" s="15"/>
      <c r="D163" s="19"/>
      <c r="E163" s="68"/>
      <c r="F163" s="15"/>
      <c r="G163" s="15"/>
      <c r="H163" s="15"/>
      <c r="I163" s="52"/>
      <c r="J163" s="15"/>
      <c r="K163" s="15"/>
      <c r="L163" s="15"/>
    </row>
    <row r="164" spans="1:12" s="43" customFormat="1" x14ac:dyDescent="0.2">
      <c r="A164" s="15"/>
      <c r="B164" s="63"/>
      <c r="C164" s="15"/>
      <c r="D164" s="19"/>
      <c r="E164" s="68"/>
      <c r="F164" s="15"/>
      <c r="G164" s="15"/>
      <c r="H164" s="15"/>
      <c r="I164" s="52"/>
      <c r="J164" s="15"/>
      <c r="K164" s="15"/>
      <c r="L164" s="15"/>
    </row>
    <row r="165" spans="1:12" s="43" customFormat="1" x14ac:dyDescent="0.2">
      <c r="A165" s="15"/>
      <c r="B165" s="63"/>
      <c r="C165" s="15"/>
      <c r="D165" s="19"/>
      <c r="E165" s="68"/>
      <c r="F165" s="15"/>
      <c r="G165" s="15"/>
      <c r="H165" s="15"/>
      <c r="I165" s="52"/>
      <c r="J165" s="15"/>
      <c r="K165" s="15"/>
      <c r="L165" s="15"/>
    </row>
    <row r="166" spans="1:12" s="43" customFormat="1" x14ac:dyDescent="0.2">
      <c r="A166" s="15"/>
      <c r="B166" s="63"/>
      <c r="C166" s="15"/>
      <c r="D166" s="19"/>
      <c r="E166" s="68"/>
      <c r="F166" s="15"/>
      <c r="G166" s="15"/>
      <c r="H166" s="15"/>
      <c r="I166" s="52"/>
      <c r="J166" s="15"/>
      <c r="K166" s="15"/>
      <c r="L166" s="15"/>
    </row>
  </sheetData>
  <sheetProtection algorithmName="SHA-512" hashValue="cTdSToSJMwSuFF03SDnlOcoxOtBYGcAMJoMMkYByL679GMuS0gK0vglNLnjEn9+sYMCmQRpbo7MgtG0xxShMQA==" saltValue="rQ/Z9qTngaeitvqMjHQ5AA==" spinCount="100000" sheet="1" objects="1" scenarios="1" selectLockedCells="1" selectUnlockedCells="1"/>
  <autoFilter ref="B4:J16" xr:uid="{00000000-0001-0000-0500-000000000000}"/>
  <pageMargins left="0.7" right="0.7" top="0.75" bottom="0.75" header="0.3" footer="0.3"/>
  <pageSetup paperSize="9" scale="8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215C8-ACBA-4B13-B4D5-05AEE096658F}">
  <sheetPr>
    <pageSetUpPr fitToPage="1"/>
  </sheetPr>
  <dimension ref="A1:L244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1.7109375" style="15" customWidth="1"/>
    <col min="2" max="2" width="9.5703125" style="61" customWidth="1"/>
    <col min="3" max="3" width="39" style="17" customWidth="1"/>
    <col min="4" max="4" width="7.28515625" style="19" customWidth="1"/>
    <col min="5" max="5" width="12.42578125" style="68" customWidth="1"/>
    <col min="6" max="6" width="47.85546875" style="15" customWidth="1"/>
    <col min="7" max="7" width="4" style="19" customWidth="1"/>
    <col min="8" max="8" width="5.7109375" style="19" customWidth="1"/>
    <col min="9" max="9" width="8.85546875" style="52"/>
    <col min="10" max="10" width="15.28515625" style="15" customWidth="1"/>
    <col min="11" max="16384" width="8.85546875" style="15"/>
  </cols>
  <sheetData>
    <row r="1" spans="1:12" ht="7.15" customHeight="1" x14ac:dyDescent="0.2"/>
    <row r="2" spans="1:12" x14ac:dyDescent="0.2">
      <c r="B2" s="60" t="s">
        <v>184</v>
      </c>
    </row>
    <row r="3" spans="1:12" ht="7.15" customHeight="1" x14ac:dyDescent="0.2"/>
    <row r="4" spans="1:12" ht="28.9" customHeight="1" x14ac:dyDescent="0.2">
      <c r="A4" s="16"/>
      <c r="B4" s="62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8" t="s">
        <v>4</v>
      </c>
      <c r="H4" s="67" t="s">
        <v>11</v>
      </c>
      <c r="I4" s="58" t="s">
        <v>6</v>
      </c>
      <c r="J4" s="16" t="s">
        <v>7</v>
      </c>
    </row>
    <row r="5" spans="1:12" x14ac:dyDescent="0.2">
      <c r="A5" s="2"/>
      <c r="B5" s="81" t="s">
        <v>158</v>
      </c>
      <c r="C5" s="5" t="s">
        <v>164</v>
      </c>
      <c r="D5" s="8">
        <v>1</v>
      </c>
      <c r="E5" s="70">
        <v>45075</v>
      </c>
      <c r="F5" s="2" t="s">
        <v>15</v>
      </c>
      <c r="G5" s="8" t="s">
        <v>8</v>
      </c>
      <c r="H5" s="45">
        <v>1</v>
      </c>
      <c r="I5" s="46">
        <f>'Sklady Rekapitulace '!$D$43</f>
        <v>0</v>
      </c>
      <c r="J5" s="35">
        <f>H5*I5</f>
        <v>0</v>
      </c>
      <c r="K5" s="36"/>
      <c r="L5" s="36"/>
    </row>
    <row r="6" spans="1:12" x14ac:dyDescent="0.2">
      <c r="A6" s="2"/>
      <c r="B6" s="81"/>
      <c r="C6" s="11"/>
      <c r="D6" s="8"/>
      <c r="E6" s="70"/>
      <c r="F6" s="2" t="s">
        <v>18</v>
      </c>
      <c r="G6" s="8" t="s">
        <v>3</v>
      </c>
      <c r="H6" s="45">
        <v>2</v>
      </c>
      <c r="I6" s="46">
        <f>'Sklady Rekapitulace '!$D$44</f>
        <v>0</v>
      </c>
      <c r="J6" s="35">
        <f>H6*I6</f>
        <v>0</v>
      </c>
      <c r="K6" s="36"/>
      <c r="L6" s="36"/>
    </row>
    <row r="7" spans="1:12" x14ac:dyDescent="0.2">
      <c r="A7" s="2"/>
      <c r="B7" s="81"/>
      <c r="C7" s="11"/>
      <c r="D7" s="8"/>
      <c r="E7" s="70"/>
      <c r="F7" s="2" t="s">
        <v>16</v>
      </c>
      <c r="G7" s="8" t="s">
        <v>8</v>
      </c>
      <c r="H7" s="45">
        <v>1</v>
      </c>
      <c r="I7" s="46">
        <f>'Sklady Rekapitulace '!$D$45</f>
        <v>0</v>
      </c>
      <c r="J7" s="35">
        <f>H7*I7</f>
        <v>0</v>
      </c>
      <c r="K7" s="36"/>
      <c r="L7" s="36"/>
    </row>
    <row r="8" spans="1:12" x14ac:dyDescent="0.2">
      <c r="A8" s="2"/>
      <c r="B8" s="81"/>
      <c r="C8" s="11" t="s">
        <v>14</v>
      </c>
      <c r="D8" s="8"/>
      <c r="E8" s="70"/>
      <c r="F8" s="2"/>
      <c r="G8" s="8"/>
      <c r="H8" s="45"/>
      <c r="I8" s="48"/>
      <c r="J8" s="37">
        <f>SUM(J5:J7)</f>
        <v>0</v>
      </c>
      <c r="K8" s="36"/>
      <c r="L8" s="36"/>
    </row>
    <row r="9" spans="1:12" x14ac:dyDescent="0.2">
      <c r="A9" s="2"/>
      <c r="B9" s="81" t="s">
        <v>158</v>
      </c>
      <c r="C9" s="5" t="s">
        <v>159</v>
      </c>
      <c r="D9" s="8">
        <v>1</v>
      </c>
      <c r="E9" s="70">
        <v>45075</v>
      </c>
      <c r="F9" s="2" t="s">
        <v>15</v>
      </c>
      <c r="G9" s="8" t="s">
        <v>8</v>
      </c>
      <c r="H9" s="45">
        <v>1</v>
      </c>
      <c r="I9" s="46">
        <f>'Sklady Rekapitulace '!$D$43</f>
        <v>0</v>
      </c>
      <c r="J9" s="35">
        <f>H9*I9</f>
        <v>0</v>
      </c>
      <c r="K9" s="36"/>
      <c r="L9" s="36"/>
    </row>
    <row r="10" spans="1:12" x14ac:dyDescent="0.2">
      <c r="A10" s="2"/>
      <c r="B10" s="81"/>
      <c r="C10" s="11"/>
      <c r="D10" s="8"/>
      <c r="E10" s="70"/>
      <c r="F10" s="2" t="s">
        <v>18</v>
      </c>
      <c r="G10" s="8" t="s">
        <v>3</v>
      </c>
      <c r="H10" s="45">
        <v>19</v>
      </c>
      <c r="I10" s="46">
        <f>'Sklady Rekapitulace '!$D$44</f>
        <v>0</v>
      </c>
      <c r="J10" s="35">
        <f>H10*I10</f>
        <v>0</v>
      </c>
      <c r="K10" s="36"/>
      <c r="L10" s="36"/>
    </row>
    <row r="11" spans="1:12" x14ac:dyDescent="0.2">
      <c r="A11" s="2"/>
      <c r="B11" s="81"/>
      <c r="C11" s="11"/>
      <c r="D11" s="8"/>
      <c r="E11" s="70"/>
      <c r="F11" s="2" t="s">
        <v>16</v>
      </c>
      <c r="G11" s="8" t="s">
        <v>8</v>
      </c>
      <c r="H11" s="45">
        <v>1</v>
      </c>
      <c r="I11" s="46">
        <f>'Sklady Rekapitulace '!$D$45</f>
        <v>0</v>
      </c>
      <c r="J11" s="35">
        <f>H11*I11</f>
        <v>0</v>
      </c>
      <c r="K11" s="36"/>
      <c r="L11" s="36"/>
    </row>
    <row r="12" spans="1:12" x14ac:dyDescent="0.2">
      <c r="A12" s="2"/>
      <c r="B12" s="81"/>
      <c r="C12" s="11" t="s">
        <v>14</v>
      </c>
      <c r="D12" s="8"/>
      <c r="E12" s="70"/>
      <c r="F12" s="2"/>
      <c r="G12" s="8"/>
      <c r="H12" s="45"/>
      <c r="I12" s="48"/>
      <c r="J12" s="37">
        <f>SUM(J9:J11)</f>
        <v>0</v>
      </c>
      <c r="K12" s="36"/>
      <c r="L12" s="36"/>
    </row>
    <row r="13" spans="1:12" x14ac:dyDescent="0.2">
      <c r="A13" s="2"/>
      <c r="B13" s="81" t="s">
        <v>24</v>
      </c>
      <c r="C13" s="5" t="s">
        <v>160</v>
      </c>
      <c r="D13" s="8">
        <v>1</v>
      </c>
      <c r="E13" s="70">
        <v>45075</v>
      </c>
      <c r="F13" s="2" t="s">
        <v>15</v>
      </c>
      <c r="G13" s="8" t="s">
        <v>8</v>
      </c>
      <c r="H13" s="45">
        <v>1</v>
      </c>
      <c r="I13" s="46">
        <f>'Sklady Rekapitulace '!$D$43</f>
        <v>0</v>
      </c>
      <c r="J13" s="35">
        <f>H13*I13</f>
        <v>0</v>
      </c>
      <c r="K13" s="36"/>
      <c r="L13" s="36"/>
    </row>
    <row r="14" spans="1:12" x14ac:dyDescent="0.2">
      <c r="A14" s="2"/>
      <c r="B14" s="81"/>
      <c r="C14" s="11"/>
      <c r="D14" s="8"/>
      <c r="E14" s="70"/>
      <c r="F14" s="2" t="s">
        <v>18</v>
      </c>
      <c r="G14" s="8" t="s">
        <v>3</v>
      </c>
      <c r="H14" s="45">
        <v>4</v>
      </c>
      <c r="I14" s="46">
        <f>'Sklady Rekapitulace '!$D$44</f>
        <v>0</v>
      </c>
      <c r="J14" s="35">
        <f>H14*I14</f>
        <v>0</v>
      </c>
      <c r="K14" s="36"/>
      <c r="L14" s="36"/>
    </row>
    <row r="15" spans="1:12" x14ac:dyDescent="0.2">
      <c r="A15" s="2"/>
      <c r="B15" s="81"/>
      <c r="C15" s="11"/>
      <c r="D15" s="8"/>
      <c r="E15" s="70"/>
      <c r="F15" s="2" t="s">
        <v>16</v>
      </c>
      <c r="G15" s="8" t="s">
        <v>8</v>
      </c>
      <c r="H15" s="45">
        <v>1</v>
      </c>
      <c r="I15" s="46">
        <f>'Sklady Rekapitulace '!$D$45</f>
        <v>0</v>
      </c>
      <c r="J15" s="35">
        <f>H15*I15</f>
        <v>0</v>
      </c>
      <c r="K15" s="36"/>
      <c r="L15" s="36"/>
    </row>
    <row r="16" spans="1:12" x14ac:dyDescent="0.2">
      <c r="A16" s="6"/>
      <c r="B16" s="86"/>
      <c r="C16" s="12" t="s">
        <v>14</v>
      </c>
      <c r="D16" s="9"/>
      <c r="E16" s="71"/>
      <c r="F16" s="7"/>
      <c r="G16" s="9"/>
      <c r="H16" s="47"/>
      <c r="I16" s="48"/>
      <c r="J16" s="37">
        <f>SUM(J13:J15)</f>
        <v>0</v>
      </c>
      <c r="K16" s="36"/>
      <c r="L16" s="36"/>
    </row>
    <row r="17" spans="1:12" ht="25.5" x14ac:dyDescent="0.2">
      <c r="A17" s="6"/>
      <c r="B17" s="81" t="s">
        <v>77</v>
      </c>
      <c r="C17" s="14" t="s">
        <v>165</v>
      </c>
      <c r="D17" s="8">
        <v>1</v>
      </c>
      <c r="E17" s="70">
        <v>44651</v>
      </c>
      <c r="F17" s="2" t="s">
        <v>15</v>
      </c>
      <c r="G17" s="8" t="s">
        <v>8</v>
      </c>
      <c r="H17" s="45">
        <v>1</v>
      </c>
      <c r="I17" s="46">
        <f>'Sklady Rekapitulace '!$D$43</f>
        <v>0</v>
      </c>
      <c r="J17" s="35">
        <f>H17*I17</f>
        <v>0</v>
      </c>
    </row>
    <row r="18" spans="1:12" x14ac:dyDescent="0.2">
      <c r="A18" s="6"/>
      <c r="B18" s="81"/>
      <c r="C18" s="11"/>
      <c r="D18" s="8"/>
      <c r="E18" s="70"/>
      <c r="F18" s="2" t="s">
        <v>18</v>
      </c>
      <c r="G18" s="8" t="s">
        <v>3</v>
      </c>
      <c r="H18" s="45">
        <v>8</v>
      </c>
      <c r="I18" s="46">
        <f>'Sklady Rekapitulace '!$D$44</f>
        <v>0</v>
      </c>
      <c r="J18" s="35">
        <f t="shared" ref="J18:J19" si="0">H18*I18</f>
        <v>0</v>
      </c>
    </row>
    <row r="19" spans="1:12" x14ac:dyDescent="0.2">
      <c r="A19" s="6"/>
      <c r="B19" s="81"/>
      <c r="C19" s="11"/>
      <c r="D19" s="8"/>
      <c r="E19" s="70"/>
      <c r="F19" s="2" t="s">
        <v>16</v>
      </c>
      <c r="G19" s="8" t="s">
        <v>8</v>
      </c>
      <c r="H19" s="45">
        <v>1</v>
      </c>
      <c r="I19" s="46">
        <f>'Sklady Rekapitulace '!$D$45</f>
        <v>0</v>
      </c>
      <c r="J19" s="35">
        <f t="shared" si="0"/>
        <v>0</v>
      </c>
    </row>
    <row r="20" spans="1:12" x14ac:dyDescent="0.2">
      <c r="A20" s="6"/>
      <c r="B20" s="86"/>
      <c r="C20" s="12" t="s">
        <v>14</v>
      </c>
      <c r="D20" s="9"/>
      <c r="E20" s="71"/>
      <c r="F20" s="7"/>
      <c r="G20" s="9"/>
      <c r="H20" s="47"/>
      <c r="I20" s="48"/>
      <c r="J20" s="37">
        <f>SUM(J17:J19)</f>
        <v>0</v>
      </c>
    </row>
    <row r="21" spans="1:12" x14ac:dyDescent="0.2">
      <c r="A21" s="6"/>
      <c r="B21" s="81" t="s">
        <v>75</v>
      </c>
      <c r="C21" s="14" t="s">
        <v>166</v>
      </c>
      <c r="D21" s="8">
        <v>1</v>
      </c>
      <c r="E21" s="70">
        <v>44651</v>
      </c>
      <c r="F21" s="2" t="s">
        <v>15</v>
      </c>
      <c r="G21" s="8" t="s">
        <v>8</v>
      </c>
      <c r="H21" s="45">
        <v>1</v>
      </c>
      <c r="I21" s="46">
        <f>'Sklady Rekapitulace '!$D$43</f>
        <v>0</v>
      </c>
      <c r="J21" s="35">
        <f>H21*I21</f>
        <v>0</v>
      </c>
    </row>
    <row r="22" spans="1:12" x14ac:dyDescent="0.2">
      <c r="A22" s="6"/>
      <c r="B22" s="81"/>
      <c r="C22" s="11"/>
      <c r="D22" s="8"/>
      <c r="E22" s="70"/>
      <c r="F22" s="2" t="s">
        <v>18</v>
      </c>
      <c r="G22" s="8" t="s">
        <v>3</v>
      </c>
      <c r="H22" s="45">
        <v>4</v>
      </c>
      <c r="I22" s="46">
        <f>'Sklady Rekapitulace '!$D$44</f>
        <v>0</v>
      </c>
      <c r="J22" s="35">
        <f t="shared" ref="J22:J23" si="1">H22*I22</f>
        <v>0</v>
      </c>
    </row>
    <row r="23" spans="1:12" x14ac:dyDescent="0.2">
      <c r="A23" s="6"/>
      <c r="B23" s="81"/>
      <c r="C23" s="11"/>
      <c r="D23" s="8"/>
      <c r="E23" s="70"/>
      <c r="F23" s="2" t="s">
        <v>16</v>
      </c>
      <c r="G23" s="8" t="s">
        <v>8</v>
      </c>
      <c r="H23" s="45">
        <v>1</v>
      </c>
      <c r="I23" s="46">
        <f>'Sklady Rekapitulace '!$D$45</f>
        <v>0</v>
      </c>
      <c r="J23" s="35">
        <f t="shared" si="1"/>
        <v>0</v>
      </c>
    </row>
    <row r="24" spans="1:12" x14ac:dyDescent="0.2">
      <c r="A24" s="6"/>
      <c r="B24" s="86"/>
      <c r="C24" s="12" t="s">
        <v>14</v>
      </c>
      <c r="D24" s="9"/>
      <c r="E24" s="71"/>
      <c r="F24" s="7"/>
      <c r="G24" s="9"/>
      <c r="H24" s="47"/>
      <c r="I24" s="48"/>
      <c r="J24" s="37">
        <f>SUM(J21:J23)</f>
        <v>0</v>
      </c>
    </row>
    <row r="25" spans="1:12" x14ac:dyDescent="0.2">
      <c r="A25" s="6"/>
      <c r="B25" s="81" t="s">
        <v>69</v>
      </c>
      <c r="C25" s="14" t="s">
        <v>163</v>
      </c>
      <c r="D25" s="8">
        <v>1</v>
      </c>
      <c r="E25" s="70">
        <v>44651</v>
      </c>
      <c r="F25" s="2" t="s">
        <v>15</v>
      </c>
      <c r="G25" s="8" t="s">
        <v>8</v>
      </c>
      <c r="H25" s="45">
        <v>1</v>
      </c>
      <c r="I25" s="46">
        <f>'Sklady Rekapitulace '!$D$43</f>
        <v>0</v>
      </c>
      <c r="J25" s="35">
        <f>H25*I25</f>
        <v>0</v>
      </c>
    </row>
    <row r="26" spans="1:12" x14ac:dyDescent="0.2">
      <c r="A26" s="6"/>
      <c r="B26" s="81"/>
      <c r="C26" s="11"/>
      <c r="D26" s="8"/>
      <c r="E26" s="70"/>
      <c r="F26" s="2" t="s">
        <v>18</v>
      </c>
      <c r="G26" s="8" t="s">
        <v>3</v>
      </c>
      <c r="H26" s="45">
        <v>22</v>
      </c>
      <c r="I26" s="46">
        <f>'Sklady Rekapitulace '!$D$44</f>
        <v>0</v>
      </c>
      <c r="J26" s="35">
        <f t="shared" ref="J26:J27" si="2">H26*I26</f>
        <v>0</v>
      </c>
    </row>
    <row r="27" spans="1:12" x14ac:dyDescent="0.2">
      <c r="A27" s="6"/>
      <c r="B27" s="81"/>
      <c r="C27" s="11"/>
      <c r="D27" s="8"/>
      <c r="E27" s="70"/>
      <c r="F27" s="2" t="s">
        <v>16</v>
      </c>
      <c r="G27" s="8" t="s">
        <v>8</v>
      </c>
      <c r="H27" s="45">
        <v>1</v>
      </c>
      <c r="I27" s="46">
        <f>'Sklady Rekapitulace '!$D$45</f>
        <v>0</v>
      </c>
      <c r="J27" s="35">
        <f t="shared" si="2"/>
        <v>0</v>
      </c>
    </row>
    <row r="28" spans="1:12" x14ac:dyDescent="0.2">
      <c r="A28" s="6"/>
      <c r="B28" s="86"/>
      <c r="C28" s="12" t="s">
        <v>14</v>
      </c>
      <c r="D28" s="9"/>
      <c r="E28" s="71"/>
      <c r="F28" s="7"/>
      <c r="G28" s="9"/>
      <c r="H28" s="9"/>
      <c r="I28" s="48"/>
      <c r="J28" s="37">
        <f>SUM(J25:J27)</f>
        <v>0</v>
      </c>
    </row>
    <row r="29" spans="1:12" s="39" customFormat="1" x14ac:dyDescent="0.2">
      <c r="A29" s="15"/>
      <c r="B29" s="63"/>
      <c r="C29" s="15"/>
      <c r="D29" s="15"/>
      <c r="E29" s="72"/>
      <c r="F29" s="15"/>
      <c r="G29" s="15"/>
      <c r="H29" s="15"/>
      <c r="I29" s="52"/>
      <c r="J29" s="15"/>
      <c r="K29" s="15"/>
      <c r="L29" s="15"/>
    </row>
    <row r="30" spans="1:12" s="39" customFormat="1" x14ac:dyDescent="0.2">
      <c r="A30" s="15"/>
      <c r="B30" s="63"/>
      <c r="C30" s="15"/>
      <c r="D30" s="15"/>
      <c r="E30" s="72"/>
      <c r="F30" s="15"/>
      <c r="G30" s="15"/>
      <c r="H30" s="15"/>
      <c r="I30" s="52"/>
      <c r="J30" s="15"/>
      <c r="K30" s="15"/>
      <c r="L30" s="15"/>
    </row>
    <row r="31" spans="1:12" s="39" customFormat="1" x14ac:dyDescent="0.2">
      <c r="A31" s="15"/>
      <c r="B31" s="63"/>
      <c r="C31" s="15"/>
      <c r="D31" s="15"/>
      <c r="E31" s="72"/>
      <c r="F31" s="15"/>
      <c r="G31" s="15"/>
      <c r="H31" s="15"/>
      <c r="I31" s="52"/>
      <c r="J31" s="15"/>
      <c r="K31" s="15"/>
      <c r="L31" s="15"/>
    </row>
    <row r="32" spans="1:12" s="39" customFormat="1" x14ac:dyDescent="0.2">
      <c r="A32" s="15"/>
      <c r="B32" s="63"/>
      <c r="C32" s="15"/>
      <c r="D32" s="15"/>
      <c r="E32" s="72"/>
      <c r="F32" s="15"/>
      <c r="G32" s="15"/>
      <c r="H32" s="15"/>
      <c r="I32" s="52"/>
      <c r="J32" s="15"/>
      <c r="K32" s="15"/>
      <c r="L32" s="15"/>
    </row>
    <row r="33" spans="1:12" s="39" customFormat="1" x14ac:dyDescent="0.2">
      <c r="A33" s="15"/>
      <c r="B33" s="63"/>
      <c r="C33" s="15"/>
      <c r="D33" s="15"/>
      <c r="E33" s="72"/>
      <c r="F33" s="15"/>
      <c r="G33" s="15"/>
      <c r="H33" s="15"/>
      <c r="I33" s="52"/>
      <c r="J33" s="15"/>
      <c r="K33" s="15"/>
      <c r="L33" s="15"/>
    </row>
    <row r="34" spans="1:12" s="39" customFormat="1" x14ac:dyDescent="0.2">
      <c r="A34" s="15"/>
      <c r="B34" s="63"/>
      <c r="C34" s="15"/>
      <c r="D34" s="15"/>
      <c r="E34" s="72"/>
      <c r="F34" s="15"/>
      <c r="G34" s="15"/>
      <c r="H34" s="15"/>
      <c r="I34" s="52"/>
      <c r="J34" s="15"/>
      <c r="K34" s="15"/>
      <c r="L34" s="15"/>
    </row>
    <row r="35" spans="1:12" s="39" customFormat="1" x14ac:dyDescent="0.2">
      <c r="A35" s="15"/>
      <c r="B35" s="63"/>
      <c r="C35" s="15"/>
      <c r="D35" s="15"/>
      <c r="E35" s="72"/>
      <c r="F35" s="15"/>
      <c r="G35" s="15"/>
      <c r="H35" s="15"/>
      <c r="I35" s="52"/>
      <c r="J35" s="15"/>
      <c r="K35" s="15"/>
      <c r="L35" s="15"/>
    </row>
    <row r="36" spans="1:12" s="39" customFormat="1" x14ac:dyDescent="0.2">
      <c r="A36" s="15"/>
      <c r="B36" s="63"/>
      <c r="C36" s="15"/>
      <c r="D36" s="15"/>
      <c r="E36" s="72"/>
      <c r="F36" s="15"/>
      <c r="G36" s="15"/>
      <c r="H36" s="15"/>
      <c r="I36" s="52"/>
      <c r="J36" s="15"/>
      <c r="K36" s="15"/>
      <c r="L36" s="15"/>
    </row>
    <row r="37" spans="1:12" s="39" customFormat="1" x14ac:dyDescent="0.2">
      <c r="A37" s="15"/>
      <c r="B37" s="63"/>
      <c r="C37" s="15"/>
      <c r="D37" s="15"/>
      <c r="E37" s="72"/>
      <c r="F37" s="15"/>
      <c r="G37" s="15"/>
      <c r="H37" s="15"/>
      <c r="I37" s="52"/>
      <c r="J37" s="15"/>
      <c r="K37" s="15"/>
      <c r="L37" s="15"/>
    </row>
    <row r="38" spans="1:12" s="39" customFormat="1" x14ac:dyDescent="0.2">
      <c r="A38" s="15"/>
      <c r="B38" s="63"/>
      <c r="C38" s="15"/>
      <c r="D38" s="15"/>
      <c r="E38" s="72"/>
      <c r="F38" s="15"/>
      <c r="G38" s="15"/>
      <c r="H38" s="15"/>
      <c r="I38" s="52"/>
      <c r="J38" s="15"/>
      <c r="K38" s="15"/>
      <c r="L38" s="15"/>
    </row>
    <row r="39" spans="1:12" s="39" customFormat="1" x14ac:dyDescent="0.2">
      <c r="A39" s="15"/>
      <c r="B39" s="63"/>
      <c r="C39" s="15"/>
      <c r="D39" s="15"/>
      <c r="E39" s="72"/>
      <c r="F39" s="15"/>
      <c r="G39" s="15"/>
      <c r="H39" s="15"/>
      <c r="I39" s="52"/>
      <c r="J39" s="15"/>
      <c r="K39" s="15"/>
      <c r="L39" s="15"/>
    </row>
    <row r="40" spans="1:12" s="39" customFormat="1" x14ac:dyDescent="0.2">
      <c r="A40" s="15"/>
      <c r="B40" s="63"/>
      <c r="C40" s="15"/>
      <c r="D40" s="15"/>
      <c r="E40" s="72"/>
      <c r="F40" s="15"/>
      <c r="G40" s="15"/>
      <c r="H40" s="15"/>
      <c r="I40" s="52"/>
      <c r="J40" s="15"/>
      <c r="K40" s="15"/>
      <c r="L40" s="15"/>
    </row>
    <row r="41" spans="1:12" s="39" customFormat="1" x14ac:dyDescent="0.2">
      <c r="A41" s="15"/>
      <c r="B41" s="63"/>
      <c r="C41" s="15"/>
      <c r="D41" s="15"/>
      <c r="E41" s="72"/>
      <c r="F41" s="15"/>
      <c r="G41" s="15"/>
      <c r="H41" s="15"/>
      <c r="I41" s="52"/>
      <c r="J41" s="15"/>
      <c r="K41" s="15"/>
      <c r="L41" s="15"/>
    </row>
    <row r="42" spans="1:12" s="39" customFormat="1" x14ac:dyDescent="0.2">
      <c r="A42" s="15"/>
      <c r="B42" s="63"/>
      <c r="C42" s="15"/>
      <c r="D42" s="15"/>
      <c r="E42" s="72"/>
      <c r="F42" s="15"/>
      <c r="G42" s="15"/>
      <c r="H42" s="15"/>
      <c r="I42" s="52"/>
      <c r="J42" s="15"/>
      <c r="K42" s="15"/>
      <c r="L42" s="15"/>
    </row>
    <row r="43" spans="1:12" s="39" customFormat="1" x14ac:dyDescent="0.2">
      <c r="A43" s="15"/>
      <c r="B43" s="63"/>
      <c r="C43" s="15"/>
      <c r="D43" s="15"/>
      <c r="E43" s="72"/>
      <c r="F43" s="15"/>
      <c r="G43" s="15"/>
      <c r="H43" s="15"/>
      <c r="I43" s="52"/>
      <c r="J43" s="15"/>
      <c r="K43" s="15"/>
      <c r="L43" s="15"/>
    </row>
    <row r="44" spans="1:12" s="39" customFormat="1" x14ac:dyDescent="0.2">
      <c r="A44" s="15"/>
      <c r="B44" s="63"/>
      <c r="C44" s="15"/>
      <c r="D44" s="15"/>
      <c r="E44" s="72"/>
      <c r="F44" s="15"/>
      <c r="G44" s="15"/>
      <c r="H44" s="15"/>
      <c r="I44" s="52"/>
      <c r="J44" s="15"/>
      <c r="K44" s="15"/>
      <c r="L44" s="15"/>
    </row>
    <row r="45" spans="1:12" s="39" customFormat="1" x14ac:dyDescent="0.2">
      <c r="A45" s="15"/>
      <c r="B45" s="63"/>
      <c r="C45" s="15"/>
      <c r="D45" s="15"/>
      <c r="E45" s="72"/>
      <c r="F45" s="15"/>
      <c r="G45" s="15"/>
      <c r="H45" s="15"/>
      <c r="I45" s="52"/>
      <c r="J45" s="15"/>
      <c r="K45" s="15"/>
      <c r="L45" s="15"/>
    </row>
    <row r="46" spans="1:12" s="39" customFormat="1" x14ac:dyDescent="0.2">
      <c r="A46" s="15"/>
      <c r="B46" s="63"/>
      <c r="C46" s="15"/>
      <c r="D46" s="15"/>
      <c r="E46" s="72"/>
      <c r="F46" s="15"/>
      <c r="G46" s="15"/>
      <c r="H46" s="15"/>
      <c r="I46" s="52"/>
      <c r="J46" s="15"/>
      <c r="K46" s="15"/>
      <c r="L46" s="15"/>
    </row>
    <row r="47" spans="1:12" s="39" customFormat="1" x14ac:dyDescent="0.2">
      <c r="A47" s="15"/>
      <c r="B47" s="63"/>
      <c r="C47" s="15"/>
      <c r="D47" s="15"/>
      <c r="E47" s="72"/>
      <c r="F47" s="15"/>
      <c r="G47" s="15"/>
      <c r="H47" s="15"/>
      <c r="I47" s="52"/>
      <c r="J47" s="15"/>
      <c r="K47" s="15"/>
      <c r="L47" s="15"/>
    </row>
    <row r="48" spans="1:12" s="39" customFormat="1" x14ac:dyDescent="0.2">
      <c r="A48" s="15"/>
      <c r="B48" s="63"/>
      <c r="C48" s="15"/>
      <c r="D48" s="15"/>
      <c r="E48" s="72"/>
      <c r="F48" s="15"/>
      <c r="G48" s="15"/>
      <c r="H48" s="15"/>
      <c r="I48" s="52"/>
      <c r="J48" s="15"/>
      <c r="K48" s="15"/>
      <c r="L48" s="15"/>
    </row>
    <row r="49" spans="1:12" s="39" customFormat="1" x14ac:dyDescent="0.2">
      <c r="A49" s="15"/>
      <c r="B49" s="63"/>
      <c r="C49" s="15"/>
      <c r="D49" s="15"/>
      <c r="E49" s="72"/>
      <c r="F49" s="15"/>
      <c r="G49" s="15"/>
      <c r="H49" s="15"/>
      <c r="I49" s="52"/>
      <c r="J49" s="15"/>
      <c r="K49" s="15"/>
      <c r="L49" s="15"/>
    </row>
    <row r="50" spans="1:12" s="39" customFormat="1" x14ac:dyDescent="0.2">
      <c r="A50" s="15"/>
      <c r="B50" s="63"/>
      <c r="C50" s="15"/>
      <c r="D50" s="15"/>
      <c r="E50" s="72"/>
      <c r="F50" s="15"/>
      <c r="G50" s="15"/>
      <c r="H50" s="15"/>
      <c r="I50" s="52"/>
      <c r="J50" s="15"/>
      <c r="K50" s="15"/>
      <c r="L50" s="15"/>
    </row>
    <row r="51" spans="1:12" s="39" customFormat="1" x14ac:dyDescent="0.2">
      <c r="A51" s="15"/>
      <c r="B51" s="63"/>
      <c r="C51" s="15"/>
      <c r="D51" s="15"/>
      <c r="E51" s="72"/>
      <c r="F51" s="15"/>
      <c r="G51" s="15"/>
      <c r="H51" s="15"/>
      <c r="I51" s="52"/>
      <c r="J51" s="15"/>
      <c r="K51" s="15"/>
      <c r="L51" s="15"/>
    </row>
    <row r="52" spans="1:12" s="39" customFormat="1" x14ac:dyDescent="0.2">
      <c r="A52" s="15"/>
      <c r="B52" s="63"/>
      <c r="C52" s="15"/>
      <c r="D52" s="15"/>
      <c r="E52" s="72"/>
      <c r="F52" s="15"/>
      <c r="G52" s="15"/>
      <c r="H52" s="15"/>
      <c r="I52" s="52"/>
      <c r="J52" s="15"/>
      <c r="K52" s="15"/>
      <c r="L52" s="15"/>
    </row>
    <row r="53" spans="1:12" s="39" customFormat="1" x14ac:dyDescent="0.2">
      <c r="A53" s="15"/>
      <c r="B53" s="63"/>
      <c r="C53" s="15"/>
      <c r="D53" s="15"/>
      <c r="E53" s="72"/>
      <c r="F53" s="15"/>
      <c r="G53" s="15"/>
      <c r="H53" s="15"/>
      <c r="I53" s="52"/>
      <c r="J53" s="15"/>
      <c r="K53" s="15"/>
      <c r="L53" s="15"/>
    </row>
    <row r="54" spans="1:12" s="39" customFormat="1" x14ac:dyDescent="0.2">
      <c r="A54" s="15"/>
      <c r="B54" s="63"/>
      <c r="C54" s="15"/>
      <c r="D54" s="15"/>
      <c r="E54" s="72"/>
      <c r="F54" s="15"/>
      <c r="G54" s="15"/>
      <c r="H54" s="15"/>
      <c r="I54" s="52"/>
      <c r="J54" s="15"/>
      <c r="K54" s="15"/>
      <c r="L54" s="15"/>
    </row>
    <row r="55" spans="1:12" s="39" customFormat="1" x14ac:dyDescent="0.2">
      <c r="A55" s="15"/>
      <c r="B55" s="63"/>
      <c r="C55" s="15"/>
      <c r="D55" s="15"/>
      <c r="E55" s="72"/>
      <c r="F55" s="15"/>
      <c r="G55" s="15"/>
      <c r="H55" s="15"/>
      <c r="I55" s="52"/>
      <c r="J55" s="15"/>
      <c r="K55" s="15"/>
      <c r="L55" s="15"/>
    </row>
    <row r="56" spans="1:12" s="39" customFormat="1" x14ac:dyDescent="0.2">
      <c r="A56" s="15"/>
      <c r="B56" s="63"/>
      <c r="C56" s="15"/>
      <c r="D56" s="15"/>
      <c r="E56" s="72"/>
      <c r="F56" s="15"/>
      <c r="G56" s="15"/>
      <c r="H56" s="15"/>
      <c r="I56" s="52"/>
      <c r="J56" s="15"/>
      <c r="K56" s="15"/>
      <c r="L56" s="15"/>
    </row>
    <row r="57" spans="1:12" s="39" customFormat="1" x14ac:dyDescent="0.2">
      <c r="A57" s="15"/>
      <c r="B57" s="63"/>
      <c r="C57" s="15"/>
      <c r="D57" s="15"/>
      <c r="E57" s="72"/>
      <c r="F57" s="15"/>
      <c r="G57" s="15"/>
      <c r="H57" s="15"/>
      <c r="I57" s="52"/>
      <c r="J57" s="15"/>
      <c r="K57" s="15"/>
      <c r="L57" s="15"/>
    </row>
    <row r="58" spans="1:12" s="39" customFormat="1" x14ac:dyDescent="0.2">
      <c r="A58" s="15"/>
      <c r="B58" s="63"/>
      <c r="C58" s="15"/>
      <c r="D58" s="15"/>
      <c r="E58" s="72"/>
      <c r="F58" s="15"/>
      <c r="G58" s="15"/>
      <c r="H58" s="15"/>
      <c r="I58" s="52"/>
      <c r="J58" s="15"/>
      <c r="K58" s="15"/>
      <c r="L58" s="15"/>
    </row>
    <row r="59" spans="1:12" s="39" customFormat="1" x14ac:dyDescent="0.2">
      <c r="A59" s="15"/>
      <c r="B59" s="63"/>
      <c r="C59" s="15"/>
      <c r="D59" s="15"/>
      <c r="E59" s="72"/>
      <c r="F59" s="15"/>
      <c r="G59" s="15"/>
      <c r="H59" s="15"/>
      <c r="I59" s="52"/>
      <c r="J59" s="15"/>
      <c r="K59" s="15"/>
      <c r="L59" s="15"/>
    </row>
    <row r="60" spans="1:12" s="39" customFormat="1" x14ac:dyDescent="0.2">
      <c r="A60" s="15"/>
      <c r="B60" s="63"/>
      <c r="C60" s="15"/>
      <c r="D60" s="15"/>
      <c r="E60" s="72"/>
      <c r="F60" s="15"/>
      <c r="G60" s="15"/>
      <c r="H60" s="15"/>
      <c r="I60" s="52"/>
      <c r="J60" s="15"/>
      <c r="K60" s="15"/>
      <c r="L60" s="15"/>
    </row>
    <row r="61" spans="1:12" s="39" customFormat="1" x14ac:dyDescent="0.2">
      <c r="A61" s="15"/>
      <c r="B61" s="63"/>
      <c r="C61" s="15"/>
      <c r="D61" s="15"/>
      <c r="E61" s="72"/>
      <c r="F61" s="15"/>
      <c r="G61" s="15"/>
      <c r="H61" s="15"/>
      <c r="I61" s="52"/>
      <c r="J61" s="15"/>
      <c r="K61" s="15"/>
      <c r="L61" s="15"/>
    </row>
    <row r="62" spans="1:12" s="39" customFormat="1" x14ac:dyDescent="0.2">
      <c r="A62" s="15"/>
      <c r="B62" s="63"/>
      <c r="C62" s="15"/>
      <c r="D62" s="15"/>
      <c r="E62" s="72"/>
      <c r="F62" s="15"/>
      <c r="G62" s="15"/>
      <c r="H62" s="15"/>
      <c r="I62" s="52"/>
      <c r="J62" s="15"/>
      <c r="K62" s="15"/>
      <c r="L62" s="15"/>
    </row>
    <row r="63" spans="1:12" s="39" customFormat="1" x14ac:dyDescent="0.2">
      <c r="A63" s="15"/>
      <c r="B63" s="63"/>
      <c r="C63" s="15"/>
      <c r="D63" s="15"/>
      <c r="E63" s="72"/>
      <c r="F63" s="15"/>
      <c r="G63" s="15"/>
      <c r="H63" s="15"/>
      <c r="I63" s="52"/>
      <c r="J63" s="15"/>
      <c r="K63" s="15"/>
      <c r="L63" s="15"/>
    </row>
    <row r="64" spans="1:12" s="39" customFormat="1" x14ac:dyDescent="0.2">
      <c r="A64" s="15"/>
      <c r="B64" s="63"/>
      <c r="C64" s="15"/>
      <c r="D64" s="15"/>
      <c r="E64" s="72"/>
      <c r="F64" s="15"/>
      <c r="G64" s="15"/>
      <c r="H64" s="15"/>
      <c r="I64" s="52"/>
      <c r="J64" s="15"/>
      <c r="K64" s="15"/>
      <c r="L64" s="15"/>
    </row>
    <row r="65" spans="1:12" s="39" customFormat="1" x14ac:dyDescent="0.2">
      <c r="A65" s="15"/>
      <c r="B65" s="63"/>
      <c r="C65" s="15"/>
      <c r="D65" s="15"/>
      <c r="E65" s="72"/>
      <c r="F65" s="15"/>
      <c r="G65" s="15"/>
      <c r="H65" s="15"/>
      <c r="I65" s="52"/>
      <c r="J65" s="15"/>
      <c r="K65" s="15"/>
      <c r="L65" s="15"/>
    </row>
    <row r="66" spans="1:12" s="39" customFormat="1" x14ac:dyDescent="0.2">
      <c r="A66" s="15"/>
      <c r="B66" s="63"/>
      <c r="C66" s="15"/>
      <c r="D66" s="15"/>
      <c r="E66" s="72"/>
      <c r="F66" s="15"/>
      <c r="G66" s="15"/>
      <c r="H66" s="15"/>
      <c r="I66" s="52"/>
      <c r="J66" s="15"/>
      <c r="K66" s="15"/>
      <c r="L66" s="15"/>
    </row>
    <row r="67" spans="1:12" s="39" customFormat="1" x14ac:dyDescent="0.2">
      <c r="A67" s="15"/>
      <c r="B67" s="63"/>
      <c r="C67" s="15"/>
      <c r="D67" s="15"/>
      <c r="E67" s="72"/>
      <c r="F67" s="15"/>
      <c r="G67" s="15"/>
      <c r="H67" s="15"/>
      <c r="I67" s="52"/>
      <c r="J67" s="15"/>
      <c r="K67" s="15"/>
      <c r="L67" s="15"/>
    </row>
    <row r="68" spans="1:12" s="39" customFormat="1" x14ac:dyDescent="0.2">
      <c r="A68" s="15"/>
      <c r="B68" s="63"/>
      <c r="C68" s="15"/>
      <c r="D68" s="15"/>
      <c r="E68" s="72"/>
      <c r="F68" s="15"/>
      <c r="G68" s="15"/>
      <c r="H68" s="15"/>
      <c r="I68" s="52"/>
      <c r="J68" s="15"/>
      <c r="K68" s="15"/>
      <c r="L68" s="15"/>
    </row>
    <row r="69" spans="1:12" s="39" customFormat="1" x14ac:dyDescent="0.2">
      <c r="A69" s="15"/>
      <c r="B69" s="63"/>
      <c r="C69" s="15"/>
      <c r="D69" s="15"/>
      <c r="E69" s="72"/>
      <c r="F69" s="15"/>
      <c r="G69" s="15"/>
      <c r="H69" s="15"/>
      <c r="I69" s="52"/>
      <c r="J69" s="15"/>
      <c r="K69" s="15"/>
      <c r="L69" s="15"/>
    </row>
    <row r="70" spans="1:12" s="39" customFormat="1" x14ac:dyDescent="0.2">
      <c r="A70" s="15"/>
      <c r="B70" s="63"/>
      <c r="C70" s="15"/>
      <c r="D70" s="15"/>
      <c r="E70" s="72"/>
      <c r="F70" s="15"/>
      <c r="G70" s="15"/>
      <c r="H70" s="15"/>
      <c r="I70" s="52"/>
      <c r="J70" s="15"/>
      <c r="K70" s="15"/>
      <c r="L70" s="15"/>
    </row>
    <row r="71" spans="1:12" s="39" customFormat="1" x14ac:dyDescent="0.2">
      <c r="A71" s="15"/>
      <c r="B71" s="63"/>
      <c r="C71" s="15"/>
      <c r="D71" s="15"/>
      <c r="E71" s="72"/>
      <c r="F71" s="15"/>
      <c r="G71" s="15"/>
      <c r="H71" s="15"/>
      <c r="I71" s="52"/>
      <c r="J71" s="15"/>
      <c r="K71" s="15"/>
      <c r="L71" s="15"/>
    </row>
    <row r="72" spans="1:12" s="39" customFormat="1" x14ac:dyDescent="0.2">
      <c r="A72" s="15"/>
      <c r="B72" s="63"/>
      <c r="C72" s="15"/>
      <c r="D72" s="15"/>
      <c r="E72" s="72"/>
      <c r="F72" s="15"/>
      <c r="G72" s="15"/>
      <c r="H72" s="15"/>
      <c r="I72" s="52"/>
      <c r="J72" s="15"/>
      <c r="K72" s="15"/>
      <c r="L72" s="15"/>
    </row>
    <row r="73" spans="1:12" s="39" customFormat="1" x14ac:dyDescent="0.2">
      <c r="A73" s="15"/>
      <c r="B73" s="63"/>
      <c r="C73" s="15"/>
      <c r="D73" s="15"/>
      <c r="E73" s="72"/>
      <c r="F73" s="15"/>
      <c r="G73" s="15"/>
      <c r="H73" s="15"/>
      <c r="I73" s="52"/>
      <c r="J73" s="15"/>
      <c r="K73" s="15"/>
      <c r="L73" s="15"/>
    </row>
    <row r="74" spans="1:12" s="39" customFormat="1" x14ac:dyDescent="0.2">
      <c r="A74" s="15"/>
      <c r="B74" s="63"/>
      <c r="C74" s="15"/>
      <c r="D74" s="15"/>
      <c r="E74" s="72"/>
      <c r="F74" s="15"/>
      <c r="G74" s="15"/>
      <c r="H74" s="15"/>
      <c r="I74" s="52"/>
      <c r="J74" s="15"/>
      <c r="K74" s="15"/>
      <c r="L74" s="15"/>
    </row>
    <row r="75" spans="1:12" s="39" customFormat="1" x14ac:dyDescent="0.2">
      <c r="A75" s="15"/>
      <c r="B75" s="63"/>
      <c r="C75" s="15"/>
      <c r="D75" s="15"/>
      <c r="E75" s="72"/>
      <c r="F75" s="15"/>
      <c r="G75" s="15"/>
      <c r="H75" s="15"/>
      <c r="I75" s="52"/>
      <c r="J75" s="15"/>
      <c r="K75" s="15"/>
      <c r="L75" s="15"/>
    </row>
    <row r="76" spans="1:12" s="39" customFormat="1" x14ac:dyDescent="0.2">
      <c r="A76" s="15"/>
      <c r="B76" s="63"/>
      <c r="C76" s="15"/>
      <c r="D76" s="15"/>
      <c r="E76" s="72"/>
      <c r="F76" s="15"/>
      <c r="G76" s="15"/>
      <c r="H76" s="15"/>
      <c r="I76" s="52"/>
      <c r="J76" s="15"/>
      <c r="K76" s="15"/>
      <c r="L76" s="15"/>
    </row>
    <row r="77" spans="1:12" s="39" customFormat="1" x14ac:dyDescent="0.2">
      <c r="A77" s="15"/>
      <c r="B77" s="63"/>
      <c r="C77" s="15"/>
      <c r="D77" s="15"/>
      <c r="E77" s="72"/>
      <c r="F77" s="15"/>
      <c r="G77" s="15"/>
      <c r="H77" s="15"/>
      <c r="I77" s="52"/>
      <c r="J77" s="15"/>
      <c r="K77" s="15"/>
      <c r="L77" s="15"/>
    </row>
    <row r="78" spans="1:12" s="39" customFormat="1" x14ac:dyDescent="0.2">
      <c r="A78" s="15"/>
      <c r="B78" s="63"/>
      <c r="C78" s="15"/>
      <c r="D78" s="15"/>
      <c r="E78" s="72"/>
      <c r="F78" s="15"/>
      <c r="G78" s="15"/>
      <c r="H78" s="15"/>
      <c r="I78" s="52"/>
      <c r="J78" s="15"/>
      <c r="K78" s="15"/>
      <c r="L78" s="15"/>
    </row>
    <row r="79" spans="1:12" s="39" customFormat="1" x14ac:dyDescent="0.2">
      <c r="A79" s="15"/>
      <c r="B79" s="63"/>
      <c r="C79" s="15"/>
      <c r="D79" s="15"/>
      <c r="E79" s="72"/>
      <c r="F79" s="15"/>
      <c r="G79" s="15"/>
      <c r="H79" s="15"/>
      <c r="I79" s="52"/>
      <c r="J79" s="15"/>
      <c r="K79" s="15"/>
      <c r="L79" s="15"/>
    </row>
    <row r="80" spans="1:12" s="39" customFormat="1" x14ac:dyDescent="0.2">
      <c r="A80" s="15"/>
      <c r="B80" s="63"/>
      <c r="C80" s="15"/>
      <c r="D80" s="15"/>
      <c r="E80" s="72"/>
      <c r="F80" s="15"/>
      <c r="G80" s="15"/>
      <c r="H80" s="15"/>
      <c r="I80" s="52"/>
      <c r="J80" s="15"/>
      <c r="K80" s="15"/>
      <c r="L80" s="15"/>
    </row>
    <row r="81" spans="1:12" s="39" customFormat="1" x14ac:dyDescent="0.2">
      <c r="A81" s="15"/>
      <c r="B81" s="63"/>
      <c r="C81" s="15"/>
      <c r="D81" s="15"/>
      <c r="E81" s="72"/>
      <c r="F81" s="15"/>
      <c r="G81" s="15"/>
      <c r="H81" s="15"/>
      <c r="I81" s="52"/>
      <c r="J81" s="15"/>
      <c r="K81" s="15"/>
      <c r="L81" s="15"/>
    </row>
    <row r="82" spans="1:12" s="39" customFormat="1" x14ac:dyDescent="0.2">
      <c r="A82" s="15"/>
      <c r="B82" s="63"/>
      <c r="C82" s="15"/>
      <c r="D82" s="15"/>
      <c r="E82" s="72"/>
      <c r="F82" s="15"/>
      <c r="G82" s="15"/>
      <c r="H82" s="15"/>
      <c r="I82" s="52"/>
      <c r="J82" s="15"/>
      <c r="K82" s="15"/>
      <c r="L82" s="15"/>
    </row>
    <row r="83" spans="1:12" s="39" customFormat="1" x14ac:dyDescent="0.2">
      <c r="A83" s="15"/>
      <c r="B83" s="63"/>
      <c r="C83" s="15"/>
      <c r="D83" s="15"/>
      <c r="E83" s="72"/>
      <c r="F83" s="15"/>
      <c r="G83" s="15"/>
      <c r="H83" s="15"/>
      <c r="I83" s="52"/>
      <c r="J83" s="15"/>
      <c r="K83" s="15"/>
      <c r="L83" s="15"/>
    </row>
    <row r="84" spans="1:12" s="39" customFormat="1" x14ac:dyDescent="0.2">
      <c r="A84" s="15"/>
      <c r="B84" s="63"/>
      <c r="C84" s="15"/>
      <c r="D84" s="15"/>
      <c r="E84" s="72"/>
      <c r="F84" s="15"/>
      <c r="G84" s="15"/>
      <c r="H84" s="15"/>
      <c r="I84" s="52"/>
      <c r="J84" s="15"/>
      <c r="K84" s="15"/>
      <c r="L84" s="15"/>
    </row>
    <row r="85" spans="1:12" s="39" customFormat="1" x14ac:dyDescent="0.2">
      <c r="A85" s="15"/>
      <c r="B85" s="63"/>
      <c r="C85" s="15"/>
      <c r="D85" s="15"/>
      <c r="E85" s="72"/>
      <c r="F85" s="15"/>
      <c r="G85" s="15"/>
      <c r="H85" s="15"/>
      <c r="I85" s="52"/>
      <c r="J85" s="15"/>
      <c r="K85" s="15"/>
      <c r="L85" s="15"/>
    </row>
    <row r="86" spans="1:12" s="39" customFormat="1" x14ac:dyDescent="0.2">
      <c r="A86" s="15"/>
      <c r="B86" s="63"/>
      <c r="C86" s="15"/>
      <c r="D86" s="15"/>
      <c r="E86" s="72"/>
      <c r="F86" s="15"/>
      <c r="G86" s="15"/>
      <c r="H86" s="15"/>
      <c r="I86" s="52"/>
      <c r="J86" s="15"/>
      <c r="K86" s="15"/>
      <c r="L86" s="15"/>
    </row>
    <row r="87" spans="1:12" s="39" customFormat="1" x14ac:dyDescent="0.2">
      <c r="A87" s="15"/>
      <c r="B87" s="63"/>
      <c r="C87" s="15"/>
      <c r="D87" s="15"/>
      <c r="E87" s="72"/>
      <c r="F87" s="15"/>
      <c r="G87" s="15"/>
      <c r="H87" s="15"/>
      <c r="I87" s="52"/>
      <c r="J87" s="15"/>
      <c r="K87" s="15"/>
      <c r="L87" s="15"/>
    </row>
    <row r="88" spans="1:12" s="39" customFormat="1" x14ac:dyDescent="0.2">
      <c r="A88" s="15"/>
      <c r="B88" s="63"/>
      <c r="C88" s="15"/>
      <c r="D88" s="15"/>
      <c r="E88" s="72"/>
      <c r="F88" s="15"/>
      <c r="G88" s="15"/>
      <c r="H88" s="15"/>
      <c r="I88" s="52"/>
      <c r="J88" s="15"/>
      <c r="K88" s="15"/>
      <c r="L88" s="15"/>
    </row>
    <row r="89" spans="1:12" s="39" customFormat="1" x14ac:dyDescent="0.2">
      <c r="A89" s="15"/>
      <c r="B89" s="63"/>
      <c r="C89" s="15"/>
      <c r="D89" s="15"/>
      <c r="E89" s="72"/>
      <c r="F89" s="15"/>
      <c r="G89" s="15"/>
      <c r="H89" s="15"/>
      <c r="I89" s="52"/>
      <c r="J89" s="15"/>
      <c r="K89" s="15"/>
      <c r="L89" s="15"/>
    </row>
    <row r="90" spans="1:12" s="39" customFormat="1" x14ac:dyDescent="0.2">
      <c r="A90" s="15"/>
      <c r="B90" s="63"/>
      <c r="C90" s="15"/>
      <c r="D90" s="15"/>
      <c r="E90" s="72"/>
      <c r="F90" s="15"/>
      <c r="G90" s="15"/>
      <c r="H90" s="15"/>
      <c r="I90" s="52"/>
      <c r="J90" s="15"/>
      <c r="K90" s="15"/>
      <c r="L90" s="15"/>
    </row>
    <row r="91" spans="1:12" s="39" customFormat="1" x14ac:dyDescent="0.2">
      <c r="A91" s="15"/>
      <c r="B91" s="63"/>
      <c r="C91" s="15"/>
      <c r="D91" s="15"/>
      <c r="E91" s="72"/>
      <c r="F91" s="15"/>
      <c r="G91" s="15"/>
      <c r="H91" s="15"/>
      <c r="I91" s="52"/>
      <c r="J91" s="15"/>
      <c r="K91" s="15"/>
      <c r="L91" s="15"/>
    </row>
    <row r="92" spans="1:12" s="39" customFormat="1" x14ac:dyDescent="0.2">
      <c r="A92" s="15"/>
      <c r="B92" s="63"/>
      <c r="C92" s="15"/>
      <c r="D92" s="15"/>
      <c r="E92" s="72"/>
      <c r="F92" s="15"/>
      <c r="G92" s="15"/>
      <c r="H92" s="15"/>
      <c r="I92" s="52"/>
      <c r="J92" s="15"/>
      <c r="K92" s="15"/>
      <c r="L92" s="15"/>
    </row>
    <row r="93" spans="1:12" s="39" customFormat="1" x14ac:dyDescent="0.2">
      <c r="A93" s="15"/>
      <c r="B93" s="63"/>
      <c r="C93" s="15"/>
      <c r="D93" s="15"/>
      <c r="E93" s="72"/>
      <c r="F93" s="15"/>
      <c r="G93" s="15"/>
      <c r="H93" s="15"/>
      <c r="I93" s="52"/>
      <c r="J93" s="15"/>
      <c r="K93" s="15"/>
      <c r="L93" s="15"/>
    </row>
    <row r="94" spans="1:12" s="39" customFormat="1" x14ac:dyDescent="0.2">
      <c r="A94" s="15"/>
      <c r="B94" s="63"/>
      <c r="C94" s="15"/>
      <c r="D94" s="15"/>
      <c r="E94" s="72"/>
      <c r="F94" s="15"/>
      <c r="G94" s="15"/>
      <c r="H94" s="15"/>
      <c r="I94" s="52"/>
      <c r="J94" s="15"/>
      <c r="K94" s="15"/>
      <c r="L94" s="15"/>
    </row>
    <row r="95" spans="1:12" s="39" customFormat="1" x14ac:dyDescent="0.2">
      <c r="A95" s="15"/>
      <c r="B95" s="63"/>
      <c r="C95" s="15"/>
      <c r="D95" s="15"/>
      <c r="E95" s="72"/>
      <c r="F95" s="15"/>
      <c r="G95" s="15"/>
      <c r="H95" s="15"/>
      <c r="I95" s="52"/>
      <c r="J95" s="15"/>
      <c r="K95" s="15"/>
      <c r="L95" s="15"/>
    </row>
    <row r="96" spans="1:12" s="39" customFormat="1" x14ac:dyDescent="0.2">
      <c r="A96" s="15"/>
      <c r="B96" s="63"/>
      <c r="C96" s="15"/>
      <c r="D96" s="15"/>
      <c r="E96" s="72"/>
      <c r="F96" s="15"/>
      <c r="G96" s="15"/>
      <c r="H96" s="15"/>
      <c r="I96" s="52"/>
      <c r="J96" s="15"/>
      <c r="K96" s="15"/>
      <c r="L96" s="15"/>
    </row>
    <row r="97" spans="1:12" s="39" customFormat="1" x14ac:dyDescent="0.2">
      <c r="A97" s="15"/>
      <c r="B97" s="63"/>
      <c r="C97" s="15"/>
      <c r="D97" s="15"/>
      <c r="E97" s="72"/>
      <c r="F97" s="15"/>
      <c r="G97" s="15"/>
      <c r="H97" s="15"/>
      <c r="I97" s="52"/>
      <c r="J97" s="15"/>
      <c r="K97" s="15"/>
      <c r="L97" s="15"/>
    </row>
    <row r="98" spans="1:12" s="39" customFormat="1" x14ac:dyDescent="0.2">
      <c r="A98" s="15"/>
      <c r="B98" s="63"/>
      <c r="C98" s="15"/>
      <c r="D98" s="15"/>
      <c r="E98" s="72"/>
      <c r="F98" s="15"/>
      <c r="G98" s="15"/>
      <c r="H98" s="15"/>
      <c r="I98" s="52"/>
      <c r="J98" s="15"/>
      <c r="K98" s="15"/>
      <c r="L98" s="15"/>
    </row>
    <row r="99" spans="1:12" s="39" customFormat="1" x14ac:dyDescent="0.2">
      <c r="A99" s="15"/>
      <c r="B99" s="63"/>
      <c r="C99" s="15"/>
      <c r="D99" s="15"/>
      <c r="E99" s="72"/>
      <c r="F99" s="15"/>
      <c r="G99" s="15"/>
      <c r="H99" s="15"/>
      <c r="I99" s="52"/>
      <c r="J99" s="15"/>
      <c r="K99" s="15"/>
      <c r="L99" s="15"/>
    </row>
    <row r="100" spans="1:12" s="39" customFormat="1" x14ac:dyDescent="0.2">
      <c r="A100" s="15"/>
      <c r="B100" s="63"/>
      <c r="C100" s="15"/>
      <c r="D100" s="15"/>
      <c r="E100" s="72"/>
      <c r="F100" s="15"/>
      <c r="G100" s="15"/>
      <c r="H100" s="15"/>
      <c r="I100" s="52"/>
      <c r="J100" s="15"/>
      <c r="K100" s="15"/>
      <c r="L100" s="15"/>
    </row>
    <row r="101" spans="1:12" s="39" customFormat="1" x14ac:dyDescent="0.2">
      <c r="A101" s="15"/>
      <c r="B101" s="63"/>
      <c r="C101" s="15"/>
      <c r="D101" s="15"/>
      <c r="E101" s="72"/>
      <c r="F101" s="15"/>
      <c r="G101" s="15"/>
      <c r="H101" s="15"/>
      <c r="I101" s="52"/>
      <c r="J101" s="15"/>
      <c r="K101" s="15"/>
      <c r="L101" s="15"/>
    </row>
    <row r="102" spans="1:12" s="39" customFormat="1" x14ac:dyDescent="0.2">
      <c r="A102" s="15"/>
      <c r="B102" s="63"/>
      <c r="C102" s="15"/>
      <c r="D102" s="15"/>
      <c r="E102" s="72"/>
      <c r="F102" s="15"/>
      <c r="G102" s="15"/>
      <c r="H102" s="15"/>
      <c r="I102" s="52"/>
      <c r="J102" s="15"/>
      <c r="K102" s="15"/>
      <c r="L102" s="15"/>
    </row>
    <row r="103" spans="1:12" s="39" customFormat="1" x14ac:dyDescent="0.2">
      <c r="A103" s="15"/>
      <c r="B103" s="63"/>
      <c r="C103" s="15"/>
      <c r="D103" s="15"/>
      <c r="E103" s="72"/>
      <c r="F103" s="15"/>
      <c r="G103" s="15"/>
      <c r="H103" s="15"/>
      <c r="I103" s="52"/>
      <c r="J103" s="15"/>
      <c r="K103" s="15"/>
      <c r="L103" s="15"/>
    </row>
    <row r="104" spans="1:12" s="39" customFormat="1" x14ac:dyDescent="0.2">
      <c r="A104" s="15"/>
      <c r="B104" s="63"/>
      <c r="C104" s="15"/>
      <c r="D104" s="15"/>
      <c r="E104" s="72"/>
      <c r="F104" s="15"/>
      <c r="G104" s="15"/>
      <c r="H104" s="15"/>
      <c r="I104" s="52"/>
      <c r="J104" s="15"/>
      <c r="K104" s="15"/>
      <c r="L104" s="15"/>
    </row>
    <row r="105" spans="1:12" s="39" customFormat="1" x14ac:dyDescent="0.2">
      <c r="A105" s="15"/>
      <c r="B105" s="63"/>
      <c r="C105" s="15"/>
      <c r="D105" s="15"/>
      <c r="E105" s="72"/>
      <c r="F105" s="15"/>
      <c r="G105" s="15"/>
      <c r="H105" s="15"/>
      <c r="I105" s="52"/>
      <c r="J105" s="15"/>
      <c r="K105" s="15"/>
      <c r="L105" s="15"/>
    </row>
    <row r="106" spans="1:12" s="39" customFormat="1" x14ac:dyDescent="0.2">
      <c r="A106" s="15"/>
      <c r="B106" s="63"/>
      <c r="C106" s="15"/>
      <c r="D106" s="15"/>
      <c r="E106" s="72"/>
      <c r="F106" s="15"/>
      <c r="G106" s="15"/>
      <c r="H106" s="15"/>
      <c r="I106" s="52"/>
      <c r="J106" s="15"/>
      <c r="K106" s="15"/>
      <c r="L106" s="15"/>
    </row>
    <row r="107" spans="1:12" s="39" customFormat="1" x14ac:dyDescent="0.2">
      <c r="A107" s="15"/>
      <c r="B107" s="63"/>
      <c r="C107" s="15"/>
      <c r="D107" s="15"/>
      <c r="E107" s="72"/>
      <c r="F107" s="15"/>
      <c r="G107" s="15"/>
      <c r="H107" s="15"/>
      <c r="I107" s="52"/>
      <c r="J107" s="15"/>
      <c r="K107" s="15"/>
      <c r="L107" s="15"/>
    </row>
    <row r="108" spans="1:12" s="39" customFormat="1" x14ac:dyDescent="0.2">
      <c r="A108" s="15"/>
      <c r="B108" s="63"/>
      <c r="C108" s="15"/>
      <c r="D108" s="15"/>
      <c r="E108" s="72"/>
      <c r="F108" s="15"/>
      <c r="G108" s="15"/>
      <c r="H108" s="15"/>
      <c r="I108" s="52"/>
      <c r="J108" s="15"/>
      <c r="K108" s="15"/>
      <c r="L108" s="15"/>
    </row>
    <row r="109" spans="1:12" s="39" customFormat="1" x14ac:dyDescent="0.2">
      <c r="A109" s="15"/>
      <c r="B109" s="63"/>
      <c r="C109" s="15"/>
      <c r="D109" s="15"/>
      <c r="E109" s="72"/>
      <c r="F109" s="15"/>
      <c r="G109" s="15"/>
      <c r="H109" s="15"/>
      <c r="I109" s="52"/>
      <c r="J109" s="15"/>
      <c r="K109" s="15"/>
      <c r="L109" s="15"/>
    </row>
    <row r="110" spans="1:12" s="39" customFormat="1" x14ac:dyDescent="0.2">
      <c r="A110" s="15"/>
      <c r="B110" s="63"/>
      <c r="C110" s="15"/>
      <c r="D110" s="15"/>
      <c r="E110" s="72"/>
      <c r="F110" s="15"/>
      <c r="G110" s="15"/>
      <c r="H110" s="15"/>
      <c r="I110" s="52"/>
      <c r="J110" s="15"/>
      <c r="K110" s="15"/>
      <c r="L110" s="15"/>
    </row>
    <row r="111" spans="1:12" s="39" customFormat="1" x14ac:dyDescent="0.2">
      <c r="A111" s="15"/>
      <c r="B111" s="63"/>
      <c r="C111" s="15"/>
      <c r="D111" s="15"/>
      <c r="E111" s="72"/>
      <c r="F111" s="15"/>
      <c r="G111" s="15"/>
      <c r="H111" s="15"/>
      <c r="I111" s="52"/>
      <c r="J111" s="15"/>
      <c r="K111" s="15"/>
      <c r="L111" s="15"/>
    </row>
    <row r="112" spans="1:12" s="39" customFormat="1" x14ac:dyDescent="0.2">
      <c r="A112" s="15"/>
      <c r="B112" s="63"/>
      <c r="C112" s="15"/>
      <c r="D112" s="15"/>
      <c r="E112" s="72"/>
      <c r="F112" s="15"/>
      <c r="G112" s="15"/>
      <c r="H112" s="15"/>
      <c r="I112" s="52"/>
      <c r="J112" s="15"/>
      <c r="K112" s="15"/>
      <c r="L112" s="15"/>
    </row>
    <row r="113" spans="1:12" s="39" customFormat="1" x14ac:dyDescent="0.2">
      <c r="A113" s="15"/>
      <c r="B113" s="63"/>
      <c r="C113" s="15"/>
      <c r="D113" s="15"/>
      <c r="E113" s="72"/>
      <c r="F113" s="15"/>
      <c r="G113" s="15"/>
      <c r="H113" s="15"/>
      <c r="I113" s="52"/>
      <c r="J113" s="15"/>
      <c r="K113" s="15"/>
      <c r="L113" s="15"/>
    </row>
    <row r="114" spans="1:12" s="39" customFormat="1" x14ac:dyDescent="0.2">
      <c r="A114" s="15"/>
      <c r="B114" s="63"/>
      <c r="C114" s="15"/>
      <c r="D114" s="15"/>
      <c r="E114" s="72"/>
      <c r="F114" s="15"/>
      <c r="G114" s="15"/>
      <c r="H114" s="15"/>
      <c r="I114" s="52"/>
      <c r="J114" s="15"/>
      <c r="K114" s="15"/>
      <c r="L114" s="15"/>
    </row>
    <row r="115" spans="1:12" s="39" customFormat="1" x14ac:dyDescent="0.2">
      <c r="A115" s="15"/>
      <c r="B115" s="63"/>
      <c r="C115" s="15"/>
      <c r="D115" s="15"/>
      <c r="E115" s="72"/>
      <c r="F115" s="15"/>
      <c r="G115" s="15"/>
      <c r="H115" s="15"/>
      <c r="I115" s="52"/>
      <c r="J115" s="15"/>
      <c r="K115" s="15"/>
      <c r="L115" s="15"/>
    </row>
    <row r="116" spans="1:12" s="39" customFormat="1" x14ac:dyDescent="0.2">
      <c r="A116" s="15"/>
      <c r="B116" s="63"/>
      <c r="C116" s="15"/>
      <c r="D116" s="15"/>
      <c r="E116" s="72"/>
      <c r="F116" s="15"/>
      <c r="G116" s="15"/>
      <c r="H116" s="15"/>
      <c r="I116" s="52"/>
      <c r="J116" s="15"/>
      <c r="K116" s="15"/>
      <c r="L116" s="15"/>
    </row>
    <row r="117" spans="1:12" s="39" customFormat="1" x14ac:dyDescent="0.2">
      <c r="A117" s="15"/>
      <c r="B117" s="63"/>
      <c r="C117" s="15"/>
      <c r="D117" s="15"/>
      <c r="E117" s="72"/>
      <c r="F117" s="15"/>
      <c r="G117" s="15"/>
      <c r="H117" s="15"/>
      <c r="I117" s="52"/>
      <c r="J117" s="15"/>
      <c r="K117" s="15"/>
      <c r="L117" s="15"/>
    </row>
    <row r="118" spans="1:12" s="39" customFormat="1" x14ac:dyDescent="0.2">
      <c r="A118" s="15"/>
      <c r="B118" s="63"/>
      <c r="C118" s="15"/>
      <c r="D118" s="15"/>
      <c r="E118" s="72"/>
      <c r="F118" s="15"/>
      <c r="G118" s="15"/>
      <c r="H118" s="15"/>
      <c r="I118" s="52"/>
      <c r="J118" s="15"/>
      <c r="K118" s="15"/>
      <c r="L118" s="15"/>
    </row>
    <row r="119" spans="1:12" s="39" customFormat="1" x14ac:dyDescent="0.2">
      <c r="A119" s="15"/>
      <c r="B119" s="63"/>
      <c r="C119" s="15"/>
      <c r="D119" s="15"/>
      <c r="E119" s="72"/>
      <c r="F119" s="15"/>
      <c r="G119" s="15"/>
      <c r="H119" s="15"/>
      <c r="I119" s="52"/>
      <c r="J119" s="15"/>
      <c r="K119" s="15"/>
      <c r="L119" s="15"/>
    </row>
    <row r="120" spans="1:12" s="39" customFormat="1" x14ac:dyDescent="0.2">
      <c r="A120" s="15"/>
      <c r="B120" s="63"/>
      <c r="C120" s="15"/>
      <c r="D120" s="15"/>
      <c r="E120" s="72"/>
      <c r="F120" s="15"/>
      <c r="G120" s="15"/>
      <c r="H120" s="15"/>
      <c r="I120" s="52"/>
      <c r="J120" s="15"/>
      <c r="K120" s="15"/>
      <c r="L120" s="15"/>
    </row>
    <row r="121" spans="1:12" s="39" customFormat="1" x14ac:dyDescent="0.2">
      <c r="A121" s="15"/>
      <c r="B121" s="63"/>
      <c r="C121" s="15"/>
      <c r="D121" s="15"/>
      <c r="E121" s="72"/>
      <c r="F121" s="15"/>
      <c r="G121" s="15"/>
      <c r="H121" s="15"/>
      <c r="I121" s="52"/>
      <c r="J121" s="15"/>
      <c r="K121" s="15"/>
      <c r="L121" s="15"/>
    </row>
    <row r="122" spans="1:12" s="39" customFormat="1" x14ac:dyDescent="0.2">
      <c r="A122" s="15"/>
      <c r="B122" s="63"/>
      <c r="C122" s="15"/>
      <c r="D122" s="15"/>
      <c r="E122" s="72"/>
      <c r="F122" s="15"/>
      <c r="G122" s="15"/>
      <c r="H122" s="15"/>
      <c r="I122" s="52"/>
      <c r="J122" s="15"/>
      <c r="K122" s="15"/>
      <c r="L122" s="15"/>
    </row>
    <row r="123" spans="1:12" s="39" customFormat="1" x14ac:dyDescent="0.2">
      <c r="A123" s="15"/>
      <c r="B123" s="63"/>
      <c r="C123" s="15"/>
      <c r="D123" s="15"/>
      <c r="E123" s="72"/>
      <c r="F123" s="15"/>
      <c r="G123" s="15"/>
      <c r="H123" s="15"/>
      <c r="I123" s="52"/>
      <c r="J123" s="15"/>
      <c r="K123" s="15"/>
      <c r="L123" s="15"/>
    </row>
    <row r="124" spans="1:12" s="39" customFormat="1" x14ac:dyDescent="0.2">
      <c r="A124" s="15"/>
      <c r="B124" s="63"/>
      <c r="C124" s="15"/>
      <c r="D124" s="15"/>
      <c r="E124" s="72"/>
      <c r="F124" s="15"/>
      <c r="G124" s="15"/>
      <c r="H124" s="15"/>
      <c r="I124" s="52"/>
      <c r="J124" s="15"/>
      <c r="K124" s="15"/>
      <c r="L124" s="15"/>
    </row>
    <row r="125" spans="1:12" s="39" customFormat="1" x14ac:dyDescent="0.2">
      <c r="A125" s="15"/>
      <c r="B125" s="63"/>
      <c r="C125" s="15"/>
      <c r="D125" s="15"/>
      <c r="E125" s="72"/>
      <c r="F125" s="15"/>
      <c r="G125" s="15"/>
      <c r="H125" s="15"/>
      <c r="I125" s="52"/>
      <c r="J125" s="15"/>
      <c r="K125" s="15"/>
      <c r="L125" s="15"/>
    </row>
    <row r="126" spans="1:12" s="39" customFormat="1" x14ac:dyDescent="0.2">
      <c r="A126" s="15"/>
      <c r="B126" s="63"/>
      <c r="C126" s="15"/>
      <c r="D126" s="15"/>
      <c r="E126" s="72"/>
      <c r="F126" s="15"/>
      <c r="G126" s="15"/>
      <c r="H126" s="15"/>
      <c r="I126" s="52"/>
      <c r="J126" s="15"/>
      <c r="K126" s="15"/>
      <c r="L126" s="15"/>
    </row>
    <row r="127" spans="1:12" s="39" customFormat="1" x14ac:dyDescent="0.2">
      <c r="A127" s="15"/>
      <c r="B127" s="63"/>
      <c r="C127" s="15"/>
      <c r="D127" s="15"/>
      <c r="E127" s="72"/>
      <c r="F127" s="15"/>
      <c r="G127" s="15"/>
      <c r="H127" s="15"/>
      <c r="I127" s="52"/>
      <c r="J127" s="15"/>
      <c r="K127" s="15"/>
      <c r="L127" s="15"/>
    </row>
    <row r="128" spans="1:12" s="39" customFormat="1" x14ac:dyDescent="0.2">
      <c r="A128" s="15"/>
      <c r="B128" s="63"/>
      <c r="C128" s="15"/>
      <c r="D128" s="15"/>
      <c r="E128" s="72"/>
      <c r="F128" s="15"/>
      <c r="G128" s="15"/>
      <c r="H128" s="15"/>
      <c r="I128" s="52"/>
      <c r="J128" s="15"/>
      <c r="K128" s="15"/>
      <c r="L128" s="15"/>
    </row>
    <row r="129" spans="1:12" s="39" customFormat="1" x14ac:dyDescent="0.2">
      <c r="A129" s="15"/>
      <c r="B129" s="63"/>
      <c r="C129" s="15"/>
      <c r="D129" s="15"/>
      <c r="E129" s="72"/>
      <c r="F129" s="15"/>
      <c r="G129" s="15"/>
      <c r="H129" s="15"/>
      <c r="I129" s="52"/>
      <c r="J129" s="15"/>
      <c r="K129" s="15"/>
      <c r="L129" s="15"/>
    </row>
    <row r="130" spans="1:12" s="39" customFormat="1" x14ac:dyDescent="0.2">
      <c r="A130" s="15"/>
      <c r="B130" s="63"/>
      <c r="C130" s="15"/>
      <c r="D130" s="15"/>
      <c r="E130" s="72"/>
      <c r="F130" s="15"/>
      <c r="G130" s="15"/>
      <c r="H130" s="15"/>
      <c r="I130" s="52"/>
      <c r="J130" s="15"/>
      <c r="K130" s="15"/>
      <c r="L130" s="15"/>
    </row>
    <row r="131" spans="1:12" s="39" customFormat="1" x14ac:dyDescent="0.2">
      <c r="A131" s="15"/>
      <c r="B131" s="63"/>
      <c r="C131" s="15"/>
      <c r="D131" s="15"/>
      <c r="E131" s="72"/>
      <c r="F131" s="15"/>
      <c r="G131" s="15"/>
      <c r="H131" s="15"/>
      <c r="I131" s="52"/>
      <c r="J131" s="15"/>
      <c r="K131" s="15"/>
      <c r="L131" s="15"/>
    </row>
    <row r="132" spans="1:12" s="39" customFormat="1" x14ac:dyDescent="0.2">
      <c r="A132" s="15"/>
      <c r="B132" s="63"/>
      <c r="C132" s="15"/>
      <c r="D132" s="15"/>
      <c r="E132" s="72"/>
      <c r="F132" s="15"/>
      <c r="G132" s="15"/>
      <c r="H132" s="15"/>
      <c r="I132" s="52"/>
      <c r="J132" s="15"/>
      <c r="K132" s="15"/>
      <c r="L132" s="15"/>
    </row>
    <row r="133" spans="1:12" s="39" customFormat="1" x14ac:dyDescent="0.2">
      <c r="A133" s="15"/>
      <c r="B133" s="63"/>
      <c r="C133" s="15"/>
      <c r="D133" s="15"/>
      <c r="E133" s="72"/>
      <c r="F133" s="15"/>
      <c r="G133" s="15"/>
      <c r="H133" s="15"/>
      <c r="I133" s="52"/>
      <c r="J133" s="15"/>
      <c r="K133" s="15"/>
      <c r="L133" s="15"/>
    </row>
    <row r="134" spans="1:12" s="39" customFormat="1" x14ac:dyDescent="0.2">
      <c r="A134" s="15"/>
      <c r="B134" s="63"/>
      <c r="C134" s="15"/>
      <c r="D134" s="15"/>
      <c r="E134" s="72"/>
      <c r="F134" s="15"/>
      <c r="G134" s="15"/>
      <c r="H134" s="15"/>
      <c r="I134" s="52"/>
      <c r="J134" s="15"/>
      <c r="K134" s="15"/>
      <c r="L134" s="15"/>
    </row>
    <row r="135" spans="1:12" s="39" customFormat="1" x14ac:dyDescent="0.2">
      <c r="A135" s="15"/>
      <c r="B135" s="63"/>
      <c r="C135" s="15"/>
      <c r="D135" s="15"/>
      <c r="E135" s="72"/>
      <c r="F135" s="15"/>
      <c r="G135" s="15"/>
      <c r="H135" s="15"/>
      <c r="I135" s="52"/>
      <c r="J135" s="15"/>
      <c r="K135" s="15"/>
      <c r="L135" s="15"/>
    </row>
    <row r="136" spans="1:12" s="39" customFormat="1" x14ac:dyDescent="0.2">
      <c r="A136" s="15"/>
      <c r="B136" s="63"/>
      <c r="C136" s="15"/>
      <c r="D136" s="15"/>
      <c r="E136" s="72"/>
      <c r="F136" s="15"/>
      <c r="G136" s="15"/>
      <c r="H136" s="15"/>
      <c r="I136" s="52"/>
      <c r="J136" s="15"/>
      <c r="K136" s="15"/>
      <c r="L136" s="15"/>
    </row>
    <row r="137" spans="1:12" s="39" customFormat="1" x14ac:dyDescent="0.2">
      <c r="A137" s="15"/>
      <c r="B137" s="63"/>
      <c r="C137" s="15"/>
      <c r="D137" s="15"/>
      <c r="E137" s="72"/>
      <c r="F137" s="15"/>
      <c r="G137" s="15"/>
      <c r="H137" s="15"/>
      <c r="I137" s="52"/>
      <c r="J137" s="15"/>
      <c r="K137" s="15"/>
      <c r="L137" s="15"/>
    </row>
    <row r="138" spans="1:12" s="39" customFormat="1" x14ac:dyDescent="0.2">
      <c r="A138" s="15"/>
      <c r="B138" s="63"/>
      <c r="C138" s="15"/>
      <c r="D138" s="15"/>
      <c r="E138" s="72"/>
      <c r="F138" s="15"/>
      <c r="G138" s="15"/>
      <c r="H138" s="15"/>
      <c r="I138" s="52"/>
      <c r="J138" s="15"/>
      <c r="K138" s="15"/>
      <c r="L138" s="15"/>
    </row>
    <row r="139" spans="1:12" s="39" customFormat="1" x14ac:dyDescent="0.2">
      <c r="A139" s="15"/>
      <c r="B139" s="63"/>
      <c r="C139" s="15"/>
      <c r="D139" s="15"/>
      <c r="E139" s="72"/>
      <c r="F139" s="15"/>
      <c r="G139" s="15"/>
      <c r="H139" s="15"/>
      <c r="I139" s="52"/>
      <c r="J139" s="15"/>
      <c r="K139" s="15"/>
      <c r="L139" s="15"/>
    </row>
    <row r="140" spans="1:12" s="39" customFormat="1" x14ac:dyDescent="0.2">
      <c r="A140" s="15"/>
      <c r="B140" s="63"/>
      <c r="C140" s="15"/>
      <c r="D140" s="15"/>
      <c r="E140" s="72"/>
      <c r="F140" s="15"/>
      <c r="G140" s="15"/>
      <c r="H140" s="15"/>
      <c r="I140" s="52"/>
      <c r="J140" s="15"/>
      <c r="K140" s="15"/>
      <c r="L140" s="15"/>
    </row>
    <row r="141" spans="1:12" s="39" customFormat="1" x14ac:dyDescent="0.2">
      <c r="A141" s="15"/>
      <c r="B141" s="63"/>
      <c r="C141" s="15"/>
      <c r="D141" s="15"/>
      <c r="E141" s="72"/>
      <c r="F141" s="15"/>
      <c r="G141" s="15"/>
      <c r="H141" s="15"/>
      <c r="I141" s="52"/>
      <c r="J141" s="15"/>
      <c r="K141" s="15"/>
      <c r="L141" s="15"/>
    </row>
    <row r="142" spans="1:12" s="39" customFormat="1" x14ac:dyDescent="0.2">
      <c r="A142" s="15"/>
      <c r="B142" s="63"/>
      <c r="C142" s="15"/>
      <c r="D142" s="15"/>
      <c r="E142" s="72"/>
      <c r="F142" s="15"/>
      <c r="G142" s="15"/>
      <c r="H142" s="15"/>
      <c r="I142" s="52"/>
      <c r="J142" s="15"/>
      <c r="K142" s="15"/>
      <c r="L142" s="15"/>
    </row>
    <row r="143" spans="1:12" s="39" customFormat="1" x14ac:dyDescent="0.2">
      <c r="A143" s="15"/>
      <c r="B143" s="63"/>
      <c r="C143" s="15"/>
      <c r="D143" s="15"/>
      <c r="E143" s="72"/>
      <c r="F143" s="15"/>
      <c r="G143" s="15"/>
      <c r="H143" s="15"/>
      <c r="I143" s="52"/>
      <c r="J143" s="15"/>
      <c r="K143" s="15"/>
      <c r="L143" s="15"/>
    </row>
    <row r="144" spans="1:12" s="39" customFormat="1" x14ac:dyDescent="0.2">
      <c r="A144" s="15"/>
      <c r="B144" s="63"/>
      <c r="C144" s="15"/>
      <c r="D144" s="15"/>
      <c r="E144" s="72"/>
      <c r="F144" s="15"/>
      <c r="G144" s="15"/>
      <c r="H144" s="15"/>
      <c r="I144" s="52"/>
      <c r="J144" s="15"/>
      <c r="K144" s="15"/>
      <c r="L144" s="15"/>
    </row>
    <row r="145" spans="1:12" s="39" customFormat="1" x14ac:dyDescent="0.2">
      <c r="A145" s="15"/>
      <c r="B145" s="63"/>
      <c r="C145" s="15"/>
      <c r="D145" s="15"/>
      <c r="E145" s="72"/>
      <c r="F145" s="15"/>
      <c r="G145" s="15"/>
      <c r="H145" s="15"/>
      <c r="I145" s="52"/>
      <c r="J145" s="15"/>
      <c r="K145" s="15"/>
      <c r="L145" s="15"/>
    </row>
    <row r="146" spans="1:12" s="39" customFormat="1" x14ac:dyDescent="0.2">
      <c r="A146" s="15"/>
      <c r="B146" s="63"/>
      <c r="C146" s="15"/>
      <c r="D146" s="15"/>
      <c r="E146" s="72"/>
      <c r="F146" s="15"/>
      <c r="G146" s="15"/>
      <c r="H146" s="15"/>
      <c r="I146" s="52"/>
      <c r="J146" s="15"/>
      <c r="K146" s="15"/>
      <c r="L146" s="15"/>
    </row>
    <row r="147" spans="1:12" s="39" customFormat="1" x14ac:dyDescent="0.2">
      <c r="A147" s="15"/>
      <c r="B147" s="63"/>
      <c r="C147" s="15"/>
      <c r="D147" s="15"/>
      <c r="E147" s="72"/>
      <c r="F147" s="15"/>
      <c r="G147" s="15"/>
      <c r="H147" s="15"/>
      <c r="I147" s="52"/>
      <c r="J147" s="15"/>
      <c r="K147" s="15"/>
      <c r="L147" s="15"/>
    </row>
    <row r="148" spans="1:12" s="39" customFormat="1" x14ac:dyDescent="0.2">
      <c r="A148" s="15"/>
      <c r="B148" s="63"/>
      <c r="C148" s="15"/>
      <c r="D148" s="15"/>
      <c r="E148" s="72"/>
      <c r="F148" s="15"/>
      <c r="G148" s="15"/>
      <c r="H148" s="15"/>
      <c r="I148" s="52"/>
      <c r="J148" s="15"/>
      <c r="K148" s="15"/>
      <c r="L148" s="15"/>
    </row>
    <row r="149" spans="1:12" s="39" customFormat="1" x14ac:dyDescent="0.2">
      <c r="A149" s="15"/>
      <c r="B149" s="63"/>
      <c r="C149" s="15"/>
      <c r="D149" s="15"/>
      <c r="E149" s="72"/>
      <c r="F149" s="15"/>
      <c r="G149" s="15"/>
      <c r="H149" s="15"/>
      <c r="I149" s="52"/>
      <c r="J149" s="15"/>
      <c r="K149" s="15"/>
      <c r="L149" s="15"/>
    </row>
    <row r="150" spans="1:12" s="39" customFormat="1" x14ac:dyDescent="0.2">
      <c r="A150" s="15"/>
      <c r="B150" s="63"/>
      <c r="C150" s="15"/>
      <c r="D150" s="15"/>
      <c r="E150" s="72"/>
      <c r="F150" s="15"/>
      <c r="G150" s="15"/>
      <c r="H150" s="15"/>
      <c r="I150" s="52"/>
      <c r="J150" s="15"/>
      <c r="K150" s="15"/>
      <c r="L150" s="15"/>
    </row>
    <row r="151" spans="1:12" s="39" customFormat="1" x14ac:dyDescent="0.2">
      <c r="A151" s="15"/>
      <c r="B151" s="63"/>
      <c r="C151" s="15"/>
      <c r="D151" s="15"/>
      <c r="E151" s="72"/>
      <c r="F151" s="15"/>
      <c r="G151" s="15"/>
      <c r="H151" s="15"/>
      <c r="I151" s="52"/>
      <c r="J151" s="15"/>
      <c r="K151" s="15"/>
      <c r="L151" s="15"/>
    </row>
    <row r="152" spans="1:12" s="39" customFormat="1" x14ac:dyDescent="0.2">
      <c r="A152" s="15"/>
      <c r="B152" s="63"/>
      <c r="C152" s="15"/>
      <c r="D152" s="15"/>
      <c r="E152" s="72"/>
      <c r="F152" s="15"/>
      <c r="G152" s="15"/>
      <c r="H152" s="15"/>
      <c r="I152" s="52"/>
      <c r="J152" s="15"/>
      <c r="K152" s="15"/>
      <c r="L152" s="15"/>
    </row>
    <row r="153" spans="1:12" s="39" customFormat="1" x14ac:dyDescent="0.2">
      <c r="A153" s="15"/>
      <c r="B153" s="63"/>
      <c r="C153" s="15"/>
      <c r="D153" s="15"/>
      <c r="E153" s="72"/>
      <c r="F153" s="15"/>
      <c r="G153" s="15"/>
      <c r="H153" s="15"/>
      <c r="I153" s="52"/>
      <c r="J153" s="15"/>
      <c r="K153" s="15"/>
      <c r="L153" s="15"/>
    </row>
    <row r="154" spans="1:12" s="39" customFormat="1" x14ac:dyDescent="0.2">
      <c r="A154" s="15"/>
      <c r="B154" s="63"/>
      <c r="C154" s="15"/>
      <c r="D154" s="15"/>
      <c r="E154" s="72"/>
      <c r="F154" s="15"/>
      <c r="G154" s="15"/>
      <c r="H154" s="15"/>
      <c r="I154" s="52"/>
      <c r="J154" s="15"/>
      <c r="K154" s="15"/>
      <c r="L154" s="15"/>
    </row>
    <row r="155" spans="1:12" s="39" customFormat="1" x14ac:dyDescent="0.2">
      <c r="A155" s="15"/>
      <c r="B155" s="63"/>
      <c r="C155" s="15"/>
      <c r="D155" s="15"/>
      <c r="E155" s="72"/>
      <c r="F155" s="15"/>
      <c r="G155" s="15"/>
      <c r="H155" s="15"/>
      <c r="I155" s="52"/>
      <c r="J155" s="15"/>
      <c r="K155" s="15"/>
      <c r="L155" s="15"/>
    </row>
    <row r="156" spans="1:12" s="39" customFormat="1" x14ac:dyDescent="0.2">
      <c r="A156" s="15"/>
      <c r="B156" s="63"/>
      <c r="C156" s="15"/>
      <c r="D156" s="15"/>
      <c r="E156" s="72"/>
      <c r="F156" s="15"/>
      <c r="G156" s="15"/>
      <c r="H156" s="15"/>
      <c r="I156" s="52"/>
      <c r="J156" s="15"/>
      <c r="K156" s="15"/>
      <c r="L156" s="15"/>
    </row>
    <row r="157" spans="1:12" s="39" customFormat="1" x14ac:dyDescent="0.2">
      <c r="A157" s="15"/>
      <c r="B157" s="63"/>
      <c r="C157" s="15"/>
      <c r="D157" s="15"/>
      <c r="E157" s="72"/>
      <c r="F157" s="15"/>
      <c r="G157" s="15"/>
      <c r="H157" s="15"/>
      <c r="I157" s="52"/>
      <c r="J157" s="15"/>
      <c r="K157" s="15"/>
      <c r="L157" s="15"/>
    </row>
    <row r="158" spans="1:12" s="39" customFormat="1" x14ac:dyDescent="0.2">
      <c r="A158" s="15"/>
      <c r="B158" s="63"/>
      <c r="C158" s="15"/>
      <c r="D158" s="15"/>
      <c r="E158" s="72"/>
      <c r="F158" s="15"/>
      <c r="G158" s="15"/>
      <c r="H158" s="15"/>
      <c r="I158" s="52"/>
      <c r="J158" s="15"/>
      <c r="K158" s="15"/>
      <c r="L158" s="15"/>
    </row>
    <row r="159" spans="1:12" s="39" customFormat="1" x14ac:dyDescent="0.2">
      <c r="A159" s="15"/>
      <c r="B159" s="63"/>
      <c r="C159" s="15"/>
      <c r="D159" s="15"/>
      <c r="E159" s="72"/>
      <c r="F159" s="15"/>
      <c r="G159" s="15"/>
      <c r="H159" s="15"/>
      <c r="I159" s="52"/>
      <c r="J159" s="15"/>
      <c r="K159" s="15"/>
      <c r="L159" s="15"/>
    </row>
    <row r="160" spans="1:12" s="39" customFormat="1" x14ac:dyDescent="0.2">
      <c r="A160" s="15"/>
      <c r="B160" s="63"/>
      <c r="C160" s="15"/>
      <c r="D160" s="15"/>
      <c r="E160" s="72"/>
      <c r="F160" s="15"/>
      <c r="G160" s="15"/>
      <c r="H160" s="15"/>
      <c r="I160" s="52"/>
      <c r="J160" s="15"/>
      <c r="K160" s="15"/>
      <c r="L160" s="15"/>
    </row>
    <row r="161" spans="1:12" s="39" customFormat="1" x14ac:dyDescent="0.2">
      <c r="A161" s="15"/>
      <c r="B161" s="63"/>
      <c r="C161" s="15"/>
      <c r="D161" s="15"/>
      <c r="E161" s="72"/>
      <c r="F161" s="15"/>
      <c r="G161" s="15"/>
      <c r="H161" s="15"/>
      <c r="I161" s="52"/>
      <c r="J161" s="15"/>
      <c r="K161" s="15"/>
      <c r="L161" s="15"/>
    </row>
    <row r="162" spans="1:12" s="39" customFormat="1" x14ac:dyDescent="0.2">
      <c r="A162" s="15"/>
      <c r="B162" s="63"/>
      <c r="C162" s="15"/>
      <c r="D162" s="15"/>
      <c r="E162" s="72"/>
      <c r="F162" s="15"/>
      <c r="G162" s="15"/>
      <c r="H162" s="15"/>
      <c r="I162" s="52"/>
      <c r="J162" s="15"/>
      <c r="K162" s="15"/>
      <c r="L162" s="15"/>
    </row>
    <row r="163" spans="1:12" s="39" customFormat="1" x14ac:dyDescent="0.2">
      <c r="A163" s="15"/>
      <c r="B163" s="63"/>
      <c r="C163" s="15"/>
      <c r="D163" s="15"/>
      <c r="E163" s="72"/>
      <c r="F163" s="15"/>
      <c r="G163" s="15"/>
      <c r="H163" s="15"/>
      <c r="I163" s="52"/>
      <c r="J163" s="15"/>
      <c r="K163" s="15"/>
      <c r="L163" s="15"/>
    </row>
    <row r="164" spans="1:12" s="39" customFormat="1" x14ac:dyDescent="0.2">
      <c r="A164" s="15"/>
      <c r="B164" s="63"/>
      <c r="C164" s="15"/>
      <c r="D164" s="15"/>
      <c r="E164" s="72"/>
      <c r="F164" s="15"/>
      <c r="G164" s="15"/>
      <c r="H164" s="15"/>
      <c r="I164" s="52"/>
      <c r="J164" s="15"/>
      <c r="K164" s="15"/>
      <c r="L164" s="15"/>
    </row>
    <row r="165" spans="1:12" s="39" customFormat="1" x14ac:dyDescent="0.2">
      <c r="A165" s="15"/>
      <c r="B165" s="63"/>
      <c r="C165" s="15"/>
      <c r="D165" s="15"/>
      <c r="E165" s="72"/>
      <c r="F165" s="15"/>
      <c r="G165" s="15"/>
      <c r="H165" s="15"/>
      <c r="I165" s="52"/>
      <c r="J165" s="15"/>
      <c r="K165" s="15"/>
      <c r="L165" s="15"/>
    </row>
    <row r="166" spans="1:12" s="39" customFormat="1" x14ac:dyDescent="0.2">
      <c r="A166" s="15"/>
      <c r="B166" s="63"/>
      <c r="C166" s="15"/>
      <c r="D166" s="15"/>
      <c r="E166" s="72"/>
      <c r="F166" s="15"/>
      <c r="G166" s="15"/>
      <c r="H166" s="15"/>
      <c r="I166" s="52"/>
      <c r="J166" s="15"/>
      <c r="K166" s="15"/>
      <c r="L166" s="15"/>
    </row>
    <row r="167" spans="1:12" s="39" customFormat="1" x14ac:dyDescent="0.2">
      <c r="A167" s="15"/>
      <c r="B167" s="63"/>
      <c r="C167" s="15"/>
      <c r="D167" s="15"/>
      <c r="E167" s="72"/>
      <c r="F167" s="15"/>
      <c r="G167" s="15"/>
      <c r="H167" s="15"/>
      <c r="I167" s="52"/>
      <c r="J167" s="15"/>
      <c r="K167" s="15"/>
      <c r="L167" s="15"/>
    </row>
    <row r="168" spans="1:12" s="39" customFormat="1" x14ac:dyDescent="0.2">
      <c r="A168" s="15"/>
      <c r="B168" s="63"/>
      <c r="C168" s="15"/>
      <c r="D168" s="15"/>
      <c r="E168" s="72"/>
      <c r="F168" s="15"/>
      <c r="G168" s="15"/>
      <c r="H168" s="15"/>
      <c r="I168" s="52"/>
      <c r="J168" s="15"/>
      <c r="K168" s="15"/>
      <c r="L168" s="15"/>
    </row>
    <row r="169" spans="1:12" s="39" customFormat="1" x14ac:dyDescent="0.2">
      <c r="A169" s="15"/>
      <c r="B169" s="63"/>
      <c r="C169" s="15"/>
      <c r="D169" s="15"/>
      <c r="E169" s="72"/>
      <c r="F169" s="15"/>
      <c r="G169" s="15"/>
      <c r="H169" s="15"/>
      <c r="I169" s="52"/>
      <c r="J169" s="15"/>
      <c r="K169" s="15"/>
      <c r="L169" s="15"/>
    </row>
    <row r="170" spans="1:12" s="39" customFormat="1" x14ac:dyDescent="0.2">
      <c r="A170" s="15"/>
      <c r="B170" s="63"/>
      <c r="C170" s="15"/>
      <c r="D170" s="15"/>
      <c r="E170" s="72"/>
      <c r="F170" s="15"/>
      <c r="G170" s="15"/>
      <c r="H170" s="15"/>
      <c r="I170" s="52"/>
      <c r="J170" s="15"/>
      <c r="K170" s="15"/>
      <c r="L170" s="15"/>
    </row>
    <row r="171" spans="1:12" s="39" customFormat="1" x14ac:dyDescent="0.2">
      <c r="A171" s="15"/>
      <c r="B171" s="63"/>
      <c r="C171" s="15"/>
      <c r="D171" s="15"/>
      <c r="E171" s="72"/>
      <c r="F171" s="15"/>
      <c r="G171" s="15"/>
      <c r="H171" s="15"/>
      <c r="I171" s="52"/>
      <c r="J171" s="15"/>
      <c r="K171" s="15"/>
      <c r="L171" s="15"/>
    </row>
    <row r="172" spans="1:12" s="39" customFormat="1" x14ac:dyDescent="0.2">
      <c r="A172" s="15"/>
      <c r="B172" s="63"/>
      <c r="C172" s="15"/>
      <c r="D172" s="15"/>
      <c r="E172" s="72"/>
      <c r="F172" s="15"/>
      <c r="G172" s="15"/>
      <c r="H172" s="15"/>
      <c r="I172" s="52"/>
      <c r="J172" s="15"/>
      <c r="K172" s="15"/>
      <c r="L172" s="15"/>
    </row>
    <row r="173" spans="1:12" s="39" customFormat="1" x14ac:dyDescent="0.2">
      <c r="A173" s="15"/>
      <c r="B173" s="63"/>
      <c r="C173" s="15"/>
      <c r="D173" s="15"/>
      <c r="E173" s="72"/>
      <c r="F173" s="15"/>
      <c r="G173" s="15"/>
      <c r="H173" s="15"/>
      <c r="I173" s="52"/>
      <c r="J173" s="15"/>
      <c r="K173" s="15"/>
      <c r="L173" s="15"/>
    </row>
    <row r="174" spans="1:12" s="39" customFormat="1" x14ac:dyDescent="0.2">
      <c r="A174" s="15"/>
      <c r="B174" s="63"/>
      <c r="C174" s="15"/>
      <c r="D174" s="15"/>
      <c r="E174" s="72"/>
      <c r="F174" s="15"/>
      <c r="G174" s="15"/>
      <c r="H174" s="15"/>
      <c r="I174" s="52"/>
      <c r="J174" s="15"/>
      <c r="K174" s="15"/>
      <c r="L174" s="15"/>
    </row>
    <row r="175" spans="1:12" s="39" customFormat="1" x14ac:dyDescent="0.2">
      <c r="A175" s="15"/>
      <c r="B175" s="63"/>
      <c r="C175" s="15"/>
      <c r="D175" s="15"/>
      <c r="E175" s="72"/>
      <c r="F175" s="15"/>
      <c r="G175" s="15"/>
      <c r="H175" s="15"/>
      <c r="I175" s="52"/>
      <c r="J175" s="15"/>
      <c r="K175" s="15"/>
      <c r="L175" s="15"/>
    </row>
    <row r="176" spans="1:12" s="39" customFormat="1" x14ac:dyDescent="0.2">
      <c r="A176" s="15"/>
      <c r="B176" s="63"/>
      <c r="C176" s="15"/>
      <c r="D176" s="15"/>
      <c r="E176" s="72"/>
      <c r="F176" s="15"/>
      <c r="G176" s="15"/>
      <c r="H176" s="15"/>
      <c r="I176" s="52"/>
      <c r="J176" s="15"/>
      <c r="K176" s="15"/>
      <c r="L176" s="15"/>
    </row>
    <row r="177" spans="1:12" s="39" customFormat="1" x14ac:dyDescent="0.2">
      <c r="A177" s="15"/>
      <c r="B177" s="63"/>
      <c r="C177" s="15"/>
      <c r="D177" s="15"/>
      <c r="E177" s="72"/>
      <c r="F177" s="15"/>
      <c r="G177" s="15"/>
      <c r="H177" s="15"/>
      <c r="I177" s="52"/>
      <c r="J177" s="15"/>
      <c r="K177" s="15"/>
      <c r="L177" s="15"/>
    </row>
    <row r="178" spans="1:12" s="39" customFormat="1" x14ac:dyDescent="0.2">
      <c r="A178" s="15"/>
      <c r="B178" s="63"/>
      <c r="C178" s="15"/>
      <c r="D178" s="15"/>
      <c r="E178" s="72"/>
      <c r="F178" s="15"/>
      <c r="G178" s="15"/>
      <c r="H178" s="15"/>
      <c r="I178" s="52"/>
      <c r="J178" s="15"/>
      <c r="K178" s="15"/>
      <c r="L178" s="15"/>
    </row>
    <row r="179" spans="1:12" s="39" customFormat="1" x14ac:dyDescent="0.2">
      <c r="A179" s="15"/>
      <c r="B179" s="63"/>
      <c r="C179" s="15"/>
      <c r="D179" s="15"/>
      <c r="E179" s="72"/>
      <c r="F179" s="15"/>
      <c r="G179" s="15"/>
      <c r="H179" s="15"/>
      <c r="I179" s="52"/>
      <c r="J179" s="15"/>
      <c r="K179" s="15"/>
      <c r="L179" s="15"/>
    </row>
    <row r="180" spans="1:12" s="39" customFormat="1" x14ac:dyDescent="0.2">
      <c r="A180" s="15"/>
      <c r="B180" s="63"/>
      <c r="C180" s="15"/>
      <c r="D180" s="15"/>
      <c r="E180" s="72"/>
      <c r="F180" s="15"/>
      <c r="G180" s="15"/>
      <c r="H180" s="15"/>
      <c r="I180" s="52"/>
      <c r="J180" s="15"/>
      <c r="K180" s="15"/>
      <c r="L180" s="15"/>
    </row>
    <row r="181" spans="1:12" s="39" customFormat="1" x14ac:dyDescent="0.2">
      <c r="A181" s="15"/>
      <c r="B181" s="63"/>
      <c r="C181" s="15"/>
      <c r="D181" s="15"/>
      <c r="E181" s="72"/>
      <c r="F181" s="15"/>
      <c r="G181" s="15"/>
      <c r="H181" s="15"/>
      <c r="I181" s="52"/>
      <c r="J181" s="15"/>
      <c r="K181" s="15"/>
      <c r="L181" s="15"/>
    </row>
    <row r="182" spans="1:12" s="39" customFormat="1" x14ac:dyDescent="0.2">
      <c r="A182" s="15"/>
      <c r="B182" s="63"/>
      <c r="C182" s="15"/>
      <c r="D182" s="15"/>
      <c r="E182" s="72"/>
      <c r="F182" s="15"/>
      <c r="G182" s="15"/>
      <c r="H182" s="15"/>
      <c r="I182" s="52"/>
      <c r="J182" s="15"/>
      <c r="K182" s="15"/>
      <c r="L182" s="15"/>
    </row>
    <row r="183" spans="1:12" s="39" customFormat="1" x14ac:dyDescent="0.2">
      <c r="A183" s="15"/>
      <c r="B183" s="63"/>
      <c r="C183" s="15"/>
      <c r="D183" s="15"/>
      <c r="E183" s="72"/>
      <c r="F183" s="15"/>
      <c r="G183" s="15"/>
      <c r="H183" s="15"/>
      <c r="I183" s="52"/>
      <c r="J183" s="15"/>
      <c r="K183" s="15"/>
      <c r="L183" s="15"/>
    </row>
    <row r="184" spans="1:12" s="39" customFormat="1" x14ac:dyDescent="0.2">
      <c r="A184" s="15"/>
      <c r="B184" s="63"/>
      <c r="C184" s="15"/>
      <c r="D184" s="15"/>
      <c r="E184" s="72"/>
      <c r="F184" s="15"/>
      <c r="G184" s="15"/>
      <c r="H184" s="15"/>
      <c r="I184" s="52"/>
      <c r="J184" s="15"/>
      <c r="K184" s="15"/>
      <c r="L184" s="15"/>
    </row>
    <row r="185" spans="1:12" s="39" customFormat="1" x14ac:dyDescent="0.2">
      <c r="A185" s="15"/>
      <c r="B185" s="63"/>
      <c r="C185" s="15"/>
      <c r="D185" s="15"/>
      <c r="E185" s="72"/>
      <c r="F185" s="15"/>
      <c r="G185" s="15"/>
      <c r="H185" s="15"/>
      <c r="I185" s="52"/>
      <c r="J185" s="15"/>
      <c r="K185" s="15"/>
      <c r="L185" s="15"/>
    </row>
    <row r="186" spans="1:12" s="39" customFormat="1" x14ac:dyDescent="0.2">
      <c r="A186" s="15"/>
      <c r="B186" s="63"/>
      <c r="C186" s="15"/>
      <c r="D186" s="15"/>
      <c r="E186" s="72"/>
      <c r="F186" s="15"/>
      <c r="G186" s="15"/>
      <c r="H186" s="15"/>
      <c r="I186" s="52"/>
      <c r="J186" s="15"/>
      <c r="K186" s="15"/>
      <c r="L186" s="15"/>
    </row>
    <row r="187" spans="1:12" s="39" customFormat="1" x14ac:dyDescent="0.2">
      <c r="A187" s="15"/>
      <c r="B187" s="63"/>
      <c r="C187" s="15"/>
      <c r="D187" s="15"/>
      <c r="E187" s="72"/>
      <c r="F187" s="15"/>
      <c r="G187" s="15"/>
      <c r="H187" s="15"/>
      <c r="I187" s="52"/>
      <c r="J187" s="15"/>
      <c r="K187" s="15"/>
      <c r="L187" s="15"/>
    </row>
    <row r="188" spans="1:12" s="39" customFormat="1" x14ac:dyDescent="0.2">
      <c r="A188" s="15"/>
      <c r="B188" s="63"/>
      <c r="C188" s="15"/>
      <c r="D188" s="15"/>
      <c r="E188" s="72"/>
      <c r="F188" s="15"/>
      <c r="G188" s="15"/>
      <c r="H188" s="15"/>
      <c r="I188" s="52"/>
      <c r="J188" s="15"/>
      <c r="K188" s="15"/>
      <c r="L188" s="15"/>
    </row>
    <row r="189" spans="1:12" s="39" customFormat="1" x14ac:dyDescent="0.2">
      <c r="A189" s="15"/>
      <c r="B189" s="63"/>
      <c r="C189" s="15"/>
      <c r="D189" s="15"/>
      <c r="E189" s="72"/>
      <c r="F189" s="15"/>
      <c r="G189" s="15"/>
      <c r="H189" s="15"/>
      <c r="I189" s="52"/>
      <c r="J189" s="15"/>
      <c r="K189" s="15"/>
      <c r="L189" s="15"/>
    </row>
    <row r="190" spans="1:12" s="39" customFormat="1" x14ac:dyDescent="0.2">
      <c r="A190" s="15"/>
      <c r="B190" s="63"/>
      <c r="C190" s="15"/>
      <c r="D190" s="15"/>
      <c r="E190" s="72"/>
      <c r="F190" s="15"/>
      <c r="G190" s="15"/>
      <c r="H190" s="15"/>
      <c r="I190" s="52"/>
      <c r="J190" s="15"/>
      <c r="K190" s="15"/>
      <c r="L190" s="15"/>
    </row>
    <row r="191" spans="1:12" s="39" customFormat="1" x14ac:dyDescent="0.2">
      <c r="A191" s="15"/>
      <c r="B191" s="63"/>
      <c r="C191" s="15"/>
      <c r="D191" s="15"/>
      <c r="E191" s="72"/>
      <c r="F191" s="15"/>
      <c r="G191" s="15"/>
      <c r="H191" s="15"/>
      <c r="I191" s="52"/>
      <c r="J191" s="15"/>
      <c r="K191" s="15"/>
      <c r="L191" s="15"/>
    </row>
    <row r="192" spans="1:12" s="39" customFormat="1" x14ac:dyDescent="0.2">
      <c r="A192" s="15"/>
      <c r="B192" s="63"/>
      <c r="C192" s="15"/>
      <c r="D192" s="15"/>
      <c r="E192" s="72"/>
      <c r="F192" s="15"/>
      <c r="G192" s="15"/>
      <c r="H192" s="15"/>
      <c r="I192" s="52"/>
      <c r="J192" s="15"/>
      <c r="K192" s="15"/>
      <c r="L192" s="15"/>
    </row>
    <row r="193" spans="1:12" s="39" customFormat="1" x14ac:dyDescent="0.2">
      <c r="A193" s="15"/>
      <c r="B193" s="63"/>
      <c r="C193" s="15"/>
      <c r="D193" s="15"/>
      <c r="E193" s="72"/>
      <c r="F193" s="15"/>
      <c r="G193" s="15"/>
      <c r="H193" s="15"/>
      <c r="I193" s="52"/>
      <c r="J193" s="15"/>
      <c r="K193" s="15"/>
      <c r="L193" s="15"/>
    </row>
    <row r="194" spans="1:12" s="39" customFormat="1" x14ac:dyDescent="0.2">
      <c r="A194" s="15"/>
      <c r="B194" s="63"/>
      <c r="C194" s="15"/>
      <c r="D194" s="15"/>
      <c r="E194" s="72"/>
      <c r="F194" s="15"/>
      <c r="G194" s="15"/>
      <c r="H194" s="15"/>
      <c r="I194" s="52"/>
      <c r="J194" s="15"/>
      <c r="K194" s="15"/>
      <c r="L194" s="15"/>
    </row>
    <row r="195" spans="1:12" s="39" customFormat="1" x14ac:dyDescent="0.2">
      <c r="A195" s="15"/>
      <c r="B195" s="63"/>
      <c r="C195" s="15"/>
      <c r="D195" s="15"/>
      <c r="E195" s="72"/>
      <c r="F195" s="15"/>
      <c r="G195" s="15"/>
      <c r="H195" s="15"/>
      <c r="I195" s="52"/>
      <c r="J195" s="15"/>
      <c r="K195" s="15"/>
      <c r="L195" s="15"/>
    </row>
    <row r="196" spans="1:12" s="39" customFormat="1" x14ac:dyDescent="0.2">
      <c r="A196" s="15"/>
      <c r="B196" s="63"/>
      <c r="C196" s="15"/>
      <c r="D196" s="15"/>
      <c r="E196" s="72"/>
      <c r="F196" s="15"/>
      <c r="G196" s="15"/>
      <c r="H196" s="15"/>
      <c r="I196" s="52"/>
      <c r="J196" s="15"/>
      <c r="K196" s="15"/>
      <c r="L196" s="15"/>
    </row>
    <row r="197" spans="1:12" s="39" customFormat="1" x14ac:dyDescent="0.2">
      <c r="A197" s="15"/>
      <c r="B197" s="63"/>
      <c r="C197" s="15"/>
      <c r="D197" s="15"/>
      <c r="E197" s="72"/>
      <c r="F197" s="15"/>
      <c r="G197" s="15"/>
      <c r="H197" s="15"/>
      <c r="I197" s="52"/>
      <c r="J197" s="15"/>
      <c r="K197" s="15"/>
      <c r="L197" s="15"/>
    </row>
    <row r="198" spans="1:12" s="39" customFormat="1" x14ac:dyDescent="0.2">
      <c r="A198" s="15"/>
      <c r="B198" s="63"/>
      <c r="C198" s="15"/>
      <c r="D198" s="15"/>
      <c r="E198" s="72"/>
      <c r="F198" s="15"/>
      <c r="G198" s="15"/>
      <c r="H198" s="15"/>
      <c r="I198" s="52"/>
      <c r="J198" s="15"/>
      <c r="K198" s="15"/>
      <c r="L198" s="15"/>
    </row>
    <row r="199" spans="1:12" s="39" customFormat="1" x14ac:dyDescent="0.2">
      <c r="A199" s="15"/>
      <c r="B199" s="63"/>
      <c r="C199" s="15"/>
      <c r="D199" s="15"/>
      <c r="E199" s="72"/>
      <c r="F199" s="15"/>
      <c r="G199" s="15"/>
      <c r="H199" s="15"/>
      <c r="I199" s="52"/>
      <c r="J199" s="15"/>
      <c r="K199" s="15"/>
      <c r="L199" s="15"/>
    </row>
    <row r="200" spans="1:12" s="39" customFormat="1" x14ac:dyDescent="0.2">
      <c r="A200" s="15"/>
      <c r="B200" s="63"/>
      <c r="C200" s="15"/>
      <c r="D200" s="15"/>
      <c r="E200" s="72"/>
      <c r="F200" s="15"/>
      <c r="G200" s="15"/>
      <c r="H200" s="15"/>
      <c r="I200" s="52"/>
      <c r="J200" s="15"/>
      <c r="K200" s="15"/>
      <c r="L200" s="15"/>
    </row>
    <row r="201" spans="1:12" s="39" customFormat="1" x14ac:dyDescent="0.2">
      <c r="A201" s="15"/>
      <c r="B201" s="63"/>
      <c r="C201" s="15"/>
      <c r="D201" s="15"/>
      <c r="E201" s="72"/>
      <c r="F201" s="15"/>
      <c r="G201" s="15"/>
      <c r="H201" s="15"/>
      <c r="I201" s="52"/>
      <c r="J201" s="15"/>
      <c r="K201" s="15"/>
      <c r="L201" s="15"/>
    </row>
    <row r="202" spans="1:12" s="39" customFormat="1" x14ac:dyDescent="0.2">
      <c r="A202" s="15"/>
      <c r="B202" s="63"/>
      <c r="C202" s="15"/>
      <c r="D202" s="15"/>
      <c r="E202" s="72"/>
      <c r="F202" s="15"/>
      <c r="G202" s="15"/>
      <c r="H202" s="15"/>
      <c r="I202" s="52"/>
      <c r="J202" s="15"/>
      <c r="K202" s="15"/>
      <c r="L202" s="15"/>
    </row>
    <row r="203" spans="1:12" s="39" customFormat="1" x14ac:dyDescent="0.2">
      <c r="A203" s="15"/>
      <c r="B203" s="63"/>
      <c r="C203" s="15"/>
      <c r="D203" s="15"/>
      <c r="E203" s="72"/>
      <c r="F203" s="15"/>
      <c r="G203" s="15"/>
      <c r="H203" s="15"/>
      <c r="I203" s="52"/>
      <c r="J203" s="15"/>
      <c r="K203" s="15"/>
      <c r="L203" s="15"/>
    </row>
    <row r="204" spans="1:12" s="39" customFormat="1" x14ac:dyDescent="0.2">
      <c r="A204" s="15"/>
      <c r="B204" s="63"/>
      <c r="C204" s="15"/>
      <c r="D204" s="15"/>
      <c r="E204" s="72"/>
      <c r="F204" s="15"/>
      <c r="G204" s="15"/>
      <c r="H204" s="15"/>
      <c r="I204" s="52"/>
      <c r="J204" s="15"/>
      <c r="K204" s="15"/>
      <c r="L204" s="15"/>
    </row>
    <row r="205" spans="1:12" s="39" customFormat="1" x14ac:dyDescent="0.2">
      <c r="A205" s="15"/>
      <c r="B205" s="63"/>
      <c r="C205" s="15"/>
      <c r="D205" s="15"/>
      <c r="E205" s="72"/>
      <c r="F205" s="15"/>
      <c r="G205" s="15"/>
      <c r="H205" s="15"/>
      <c r="I205" s="52"/>
      <c r="J205" s="15"/>
      <c r="K205" s="15"/>
      <c r="L205" s="15"/>
    </row>
    <row r="206" spans="1:12" s="39" customFormat="1" x14ac:dyDescent="0.2">
      <c r="A206" s="15"/>
      <c r="B206" s="63"/>
      <c r="C206" s="15"/>
      <c r="D206" s="15"/>
      <c r="E206" s="72"/>
      <c r="F206" s="15"/>
      <c r="G206" s="15"/>
      <c r="H206" s="15"/>
      <c r="I206" s="52"/>
      <c r="J206" s="15"/>
      <c r="K206" s="15"/>
      <c r="L206" s="15"/>
    </row>
    <row r="207" spans="1:12" s="39" customFormat="1" x14ac:dyDescent="0.2">
      <c r="A207" s="15"/>
      <c r="B207" s="63"/>
      <c r="C207" s="15"/>
      <c r="D207" s="15"/>
      <c r="E207" s="72"/>
      <c r="F207" s="15"/>
      <c r="G207" s="15"/>
      <c r="H207" s="15"/>
      <c r="I207" s="52"/>
      <c r="J207" s="15"/>
      <c r="K207" s="15"/>
      <c r="L207" s="15"/>
    </row>
    <row r="208" spans="1:12" s="39" customFormat="1" x14ac:dyDescent="0.2">
      <c r="A208" s="15"/>
      <c r="B208" s="63"/>
      <c r="C208" s="15"/>
      <c r="D208" s="15"/>
      <c r="E208" s="72"/>
      <c r="F208" s="15"/>
      <c r="G208" s="15"/>
      <c r="H208" s="15"/>
      <c r="I208" s="52"/>
      <c r="J208" s="15"/>
      <c r="K208" s="15"/>
      <c r="L208" s="15"/>
    </row>
    <row r="209" spans="1:12" s="39" customFormat="1" x14ac:dyDescent="0.2">
      <c r="A209" s="15"/>
      <c r="B209" s="63"/>
      <c r="C209" s="15"/>
      <c r="D209" s="15"/>
      <c r="E209" s="72"/>
      <c r="F209" s="15"/>
      <c r="G209" s="15"/>
      <c r="H209" s="15"/>
      <c r="I209" s="52"/>
      <c r="J209" s="15"/>
      <c r="K209" s="15"/>
      <c r="L209" s="15"/>
    </row>
    <row r="210" spans="1:12" s="39" customFormat="1" x14ac:dyDescent="0.2">
      <c r="A210" s="15"/>
      <c r="B210" s="63"/>
      <c r="C210" s="15"/>
      <c r="D210" s="15"/>
      <c r="E210" s="72"/>
      <c r="F210" s="15"/>
      <c r="G210" s="15"/>
      <c r="H210" s="15"/>
      <c r="I210" s="52"/>
      <c r="J210" s="15"/>
      <c r="K210" s="15"/>
      <c r="L210" s="15"/>
    </row>
    <row r="211" spans="1:12" s="39" customFormat="1" x14ac:dyDescent="0.2">
      <c r="A211" s="15"/>
      <c r="B211" s="63"/>
      <c r="C211" s="15"/>
      <c r="D211" s="15"/>
      <c r="E211" s="72"/>
      <c r="F211" s="15"/>
      <c r="G211" s="15"/>
      <c r="H211" s="15"/>
      <c r="I211" s="52"/>
      <c r="J211" s="15"/>
      <c r="K211" s="15"/>
      <c r="L211" s="15"/>
    </row>
    <row r="212" spans="1:12" s="39" customFormat="1" x14ac:dyDescent="0.2">
      <c r="A212" s="15"/>
      <c r="B212" s="63"/>
      <c r="C212" s="15"/>
      <c r="D212" s="15"/>
      <c r="E212" s="72"/>
      <c r="F212" s="15"/>
      <c r="G212" s="15"/>
      <c r="H212" s="15"/>
      <c r="I212" s="52"/>
      <c r="J212" s="15"/>
      <c r="K212" s="15"/>
      <c r="L212" s="15"/>
    </row>
    <row r="213" spans="1:12" s="39" customFormat="1" x14ac:dyDescent="0.2">
      <c r="A213" s="15"/>
      <c r="B213" s="63"/>
      <c r="C213" s="15"/>
      <c r="D213" s="15"/>
      <c r="E213" s="72"/>
      <c r="F213" s="15"/>
      <c r="G213" s="15"/>
      <c r="H213" s="15"/>
      <c r="I213" s="52"/>
      <c r="J213" s="15"/>
      <c r="K213" s="15"/>
      <c r="L213" s="15"/>
    </row>
    <row r="214" spans="1:12" s="39" customFormat="1" x14ac:dyDescent="0.2">
      <c r="A214" s="15"/>
      <c r="B214" s="63"/>
      <c r="C214" s="15"/>
      <c r="D214" s="15"/>
      <c r="E214" s="72"/>
      <c r="F214" s="15"/>
      <c r="G214" s="15"/>
      <c r="H214" s="15"/>
      <c r="I214" s="52"/>
      <c r="J214" s="15"/>
      <c r="K214" s="15"/>
      <c r="L214" s="15"/>
    </row>
    <row r="215" spans="1:12" s="39" customFormat="1" x14ac:dyDescent="0.2">
      <c r="A215" s="15"/>
      <c r="B215" s="63"/>
      <c r="C215" s="15"/>
      <c r="D215" s="15"/>
      <c r="E215" s="72"/>
      <c r="F215" s="15"/>
      <c r="G215" s="15"/>
      <c r="H215" s="15"/>
      <c r="I215" s="52"/>
      <c r="J215" s="15"/>
      <c r="K215" s="15"/>
      <c r="L215" s="15"/>
    </row>
    <row r="216" spans="1:12" s="39" customFormat="1" x14ac:dyDescent="0.2">
      <c r="A216" s="15"/>
      <c r="B216" s="63"/>
      <c r="C216" s="15"/>
      <c r="D216" s="15"/>
      <c r="E216" s="72"/>
      <c r="F216" s="15"/>
      <c r="G216" s="15"/>
      <c r="H216" s="15"/>
      <c r="I216" s="52"/>
      <c r="J216" s="15"/>
      <c r="K216" s="15"/>
      <c r="L216" s="15"/>
    </row>
    <row r="217" spans="1:12" s="39" customFormat="1" x14ac:dyDescent="0.2">
      <c r="A217" s="15"/>
      <c r="B217" s="63"/>
      <c r="C217" s="15"/>
      <c r="D217" s="15"/>
      <c r="E217" s="72"/>
      <c r="F217" s="15"/>
      <c r="G217" s="15"/>
      <c r="H217" s="15"/>
      <c r="I217" s="52"/>
      <c r="J217" s="15"/>
      <c r="K217" s="15"/>
      <c r="L217" s="15"/>
    </row>
    <row r="218" spans="1:12" s="39" customFormat="1" x14ac:dyDescent="0.2">
      <c r="A218" s="15"/>
      <c r="B218" s="63"/>
      <c r="C218" s="15"/>
      <c r="D218" s="15"/>
      <c r="E218" s="72"/>
      <c r="F218" s="15"/>
      <c r="G218" s="15"/>
      <c r="H218" s="15"/>
      <c r="I218" s="52"/>
      <c r="J218" s="15"/>
      <c r="K218" s="15"/>
      <c r="L218" s="15"/>
    </row>
    <row r="219" spans="1:12" s="39" customFormat="1" x14ac:dyDescent="0.2">
      <c r="A219" s="15"/>
      <c r="B219" s="63"/>
      <c r="C219" s="15"/>
      <c r="D219" s="15"/>
      <c r="E219" s="72"/>
      <c r="F219" s="15"/>
      <c r="G219" s="15"/>
      <c r="H219" s="15"/>
      <c r="I219" s="52"/>
      <c r="J219" s="15"/>
      <c r="K219" s="15"/>
      <c r="L219" s="15"/>
    </row>
    <row r="220" spans="1:12" s="39" customFormat="1" x14ac:dyDescent="0.2">
      <c r="A220" s="15"/>
      <c r="B220" s="63"/>
      <c r="C220" s="15"/>
      <c r="D220" s="15"/>
      <c r="E220" s="72"/>
      <c r="F220" s="15"/>
      <c r="G220" s="15"/>
      <c r="H220" s="15"/>
      <c r="I220" s="52"/>
      <c r="J220" s="15"/>
      <c r="K220" s="15"/>
      <c r="L220" s="15"/>
    </row>
    <row r="221" spans="1:12" s="39" customFormat="1" x14ac:dyDescent="0.2">
      <c r="A221" s="15"/>
      <c r="B221" s="63"/>
      <c r="C221" s="15"/>
      <c r="D221" s="15"/>
      <c r="E221" s="72"/>
      <c r="F221" s="15"/>
      <c r="G221" s="15"/>
      <c r="H221" s="15"/>
      <c r="I221" s="52"/>
      <c r="J221" s="15"/>
      <c r="K221" s="15"/>
      <c r="L221" s="15"/>
    </row>
    <row r="222" spans="1:12" s="39" customFormat="1" x14ac:dyDescent="0.2">
      <c r="A222" s="15"/>
      <c r="B222" s="63"/>
      <c r="C222" s="15"/>
      <c r="D222" s="15"/>
      <c r="E222" s="72"/>
      <c r="F222" s="15"/>
      <c r="G222" s="15"/>
      <c r="H222" s="15"/>
      <c r="I222" s="52"/>
      <c r="J222" s="15"/>
      <c r="K222" s="15"/>
      <c r="L222" s="15"/>
    </row>
    <row r="223" spans="1:12" s="39" customFormat="1" x14ac:dyDescent="0.2">
      <c r="A223" s="15"/>
      <c r="B223" s="63"/>
      <c r="C223" s="15"/>
      <c r="D223" s="15"/>
      <c r="E223" s="72"/>
      <c r="F223" s="15"/>
      <c r="G223" s="15"/>
      <c r="H223" s="15"/>
      <c r="I223" s="52"/>
      <c r="J223" s="15"/>
      <c r="K223" s="15"/>
      <c r="L223" s="15"/>
    </row>
    <row r="224" spans="1:12" s="39" customFormat="1" x14ac:dyDescent="0.2">
      <c r="A224" s="15"/>
      <c r="B224" s="63"/>
      <c r="C224" s="15"/>
      <c r="D224" s="15"/>
      <c r="E224" s="72"/>
      <c r="F224" s="15"/>
      <c r="G224" s="15"/>
      <c r="H224" s="15"/>
      <c r="I224" s="52"/>
      <c r="J224" s="15"/>
      <c r="K224" s="15"/>
      <c r="L224" s="15"/>
    </row>
    <row r="225" spans="1:12" s="39" customFormat="1" x14ac:dyDescent="0.2">
      <c r="A225" s="15"/>
      <c r="B225" s="63"/>
      <c r="C225" s="15"/>
      <c r="D225" s="15"/>
      <c r="E225" s="72"/>
      <c r="F225" s="15"/>
      <c r="G225" s="15"/>
      <c r="H225" s="15"/>
      <c r="I225" s="52"/>
      <c r="J225" s="15"/>
      <c r="K225" s="15"/>
      <c r="L225" s="15"/>
    </row>
    <row r="226" spans="1:12" s="39" customFormat="1" x14ac:dyDescent="0.2">
      <c r="A226" s="15"/>
      <c r="B226" s="63"/>
      <c r="C226" s="15"/>
      <c r="D226" s="15"/>
      <c r="E226" s="72"/>
      <c r="F226" s="15"/>
      <c r="G226" s="15"/>
      <c r="H226" s="15"/>
      <c r="I226" s="52"/>
      <c r="J226" s="15"/>
      <c r="K226" s="15"/>
      <c r="L226" s="15"/>
    </row>
    <row r="227" spans="1:12" s="39" customFormat="1" x14ac:dyDescent="0.2">
      <c r="A227" s="15"/>
      <c r="B227" s="63"/>
      <c r="C227" s="15"/>
      <c r="D227" s="15"/>
      <c r="E227" s="72"/>
      <c r="F227" s="15"/>
      <c r="G227" s="15"/>
      <c r="H227" s="15"/>
      <c r="I227" s="52"/>
      <c r="J227" s="15"/>
      <c r="K227" s="15"/>
      <c r="L227" s="15"/>
    </row>
    <row r="228" spans="1:12" s="39" customFormat="1" x14ac:dyDescent="0.2">
      <c r="A228" s="15"/>
      <c r="B228" s="63"/>
      <c r="C228" s="15"/>
      <c r="D228" s="15"/>
      <c r="E228" s="72"/>
      <c r="F228" s="15"/>
      <c r="G228" s="15"/>
      <c r="H228" s="15"/>
      <c r="I228" s="52"/>
      <c r="J228" s="15"/>
      <c r="K228" s="15"/>
      <c r="L228" s="15"/>
    </row>
    <row r="229" spans="1:12" s="39" customFormat="1" x14ac:dyDescent="0.2">
      <c r="A229" s="15"/>
      <c r="B229" s="63"/>
      <c r="C229" s="15"/>
      <c r="D229" s="15"/>
      <c r="E229" s="72"/>
      <c r="F229" s="15"/>
      <c r="G229" s="15"/>
      <c r="H229" s="15"/>
      <c r="I229" s="52"/>
      <c r="J229" s="15"/>
      <c r="K229" s="15"/>
      <c r="L229" s="15"/>
    </row>
    <row r="230" spans="1:12" s="39" customFormat="1" x14ac:dyDescent="0.2">
      <c r="A230" s="15"/>
      <c r="B230" s="63"/>
      <c r="C230" s="15"/>
      <c r="D230" s="15"/>
      <c r="E230" s="72"/>
      <c r="F230" s="15"/>
      <c r="G230" s="15"/>
      <c r="H230" s="15"/>
      <c r="I230" s="52"/>
      <c r="J230" s="15"/>
      <c r="K230" s="15"/>
      <c r="L230" s="15"/>
    </row>
    <row r="231" spans="1:12" s="39" customFormat="1" x14ac:dyDescent="0.2">
      <c r="A231" s="15"/>
      <c r="B231" s="63"/>
      <c r="C231" s="15"/>
      <c r="D231" s="15"/>
      <c r="E231" s="72"/>
      <c r="F231" s="15"/>
      <c r="G231" s="15"/>
      <c r="H231" s="15"/>
      <c r="I231" s="52"/>
      <c r="J231" s="15"/>
      <c r="K231" s="15"/>
      <c r="L231" s="15"/>
    </row>
    <row r="232" spans="1:12" s="39" customFormat="1" x14ac:dyDescent="0.2">
      <c r="A232" s="15"/>
      <c r="B232" s="63"/>
      <c r="C232" s="15"/>
      <c r="D232" s="15"/>
      <c r="E232" s="72"/>
      <c r="F232" s="15"/>
      <c r="G232" s="15"/>
      <c r="H232" s="15"/>
      <c r="I232" s="52"/>
      <c r="J232" s="15"/>
      <c r="K232" s="15"/>
      <c r="L232" s="15"/>
    </row>
    <row r="233" spans="1:12" s="39" customFormat="1" x14ac:dyDescent="0.2">
      <c r="A233" s="15"/>
      <c r="B233" s="63"/>
      <c r="C233" s="15"/>
      <c r="D233" s="15"/>
      <c r="E233" s="72"/>
      <c r="F233" s="15"/>
      <c r="G233" s="15"/>
      <c r="H233" s="15"/>
      <c r="I233" s="52"/>
      <c r="J233" s="15"/>
      <c r="K233" s="15"/>
      <c r="L233" s="15"/>
    </row>
    <row r="234" spans="1:12" s="39" customFormat="1" x14ac:dyDescent="0.2">
      <c r="A234" s="15"/>
      <c r="B234" s="63"/>
      <c r="C234" s="15"/>
      <c r="D234" s="15"/>
      <c r="E234" s="72"/>
      <c r="F234" s="15"/>
      <c r="G234" s="15"/>
      <c r="H234" s="15"/>
      <c r="I234" s="52"/>
      <c r="J234" s="15"/>
      <c r="K234" s="15"/>
      <c r="L234" s="15"/>
    </row>
    <row r="235" spans="1:12" s="39" customFormat="1" x14ac:dyDescent="0.2">
      <c r="A235" s="15"/>
      <c r="B235" s="63"/>
      <c r="C235" s="15"/>
      <c r="D235" s="15"/>
      <c r="E235" s="72"/>
      <c r="F235" s="15"/>
      <c r="G235" s="15"/>
      <c r="H235" s="15"/>
      <c r="I235" s="52"/>
      <c r="J235" s="15"/>
      <c r="K235" s="15"/>
      <c r="L235" s="15"/>
    </row>
    <row r="236" spans="1:12" s="39" customFormat="1" x14ac:dyDescent="0.2">
      <c r="A236" s="15"/>
      <c r="B236" s="63"/>
      <c r="C236" s="15"/>
      <c r="D236" s="15"/>
      <c r="E236" s="72"/>
      <c r="F236" s="15"/>
      <c r="G236" s="15"/>
      <c r="H236" s="15"/>
      <c r="I236" s="52"/>
      <c r="J236" s="15"/>
      <c r="K236" s="15"/>
      <c r="L236" s="15"/>
    </row>
    <row r="237" spans="1:12" s="39" customFormat="1" x14ac:dyDescent="0.2">
      <c r="A237" s="15"/>
      <c r="B237" s="63"/>
      <c r="C237" s="15"/>
      <c r="D237" s="15"/>
      <c r="E237" s="72"/>
      <c r="F237" s="15"/>
      <c r="G237" s="15"/>
      <c r="H237" s="15"/>
      <c r="I237" s="52"/>
      <c r="J237" s="15"/>
      <c r="K237" s="15"/>
      <c r="L237" s="15"/>
    </row>
    <row r="238" spans="1:12" s="39" customFormat="1" x14ac:dyDescent="0.2">
      <c r="A238" s="15"/>
      <c r="B238" s="63"/>
      <c r="C238" s="15"/>
      <c r="D238" s="15"/>
      <c r="E238" s="72"/>
      <c r="F238" s="15"/>
      <c r="G238" s="15"/>
      <c r="H238" s="15"/>
      <c r="I238" s="52"/>
      <c r="J238" s="15"/>
      <c r="K238" s="15"/>
      <c r="L238" s="15"/>
    </row>
    <row r="239" spans="1:12" s="39" customFormat="1" x14ac:dyDescent="0.2">
      <c r="A239" s="15"/>
      <c r="B239" s="63"/>
      <c r="C239" s="15"/>
      <c r="D239" s="15"/>
      <c r="E239" s="72"/>
      <c r="F239" s="15"/>
      <c r="G239" s="15"/>
      <c r="H239" s="15"/>
      <c r="I239" s="52"/>
      <c r="J239" s="15"/>
      <c r="K239" s="15"/>
      <c r="L239" s="15"/>
    </row>
    <row r="240" spans="1:12" s="39" customFormat="1" x14ac:dyDescent="0.2">
      <c r="A240" s="15"/>
      <c r="B240" s="63"/>
      <c r="C240" s="15"/>
      <c r="D240" s="15"/>
      <c r="E240" s="72"/>
      <c r="F240" s="15"/>
      <c r="G240" s="15"/>
      <c r="H240" s="15"/>
      <c r="I240" s="52"/>
      <c r="J240" s="15"/>
      <c r="K240" s="15"/>
      <c r="L240" s="15"/>
    </row>
    <row r="241" spans="1:12" s="39" customFormat="1" x14ac:dyDescent="0.2">
      <c r="A241" s="15"/>
      <c r="B241" s="63"/>
      <c r="C241" s="15"/>
      <c r="D241" s="15"/>
      <c r="E241" s="72"/>
      <c r="F241" s="15"/>
      <c r="G241" s="15"/>
      <c r="H241" s="15"/>
      <c r="I241" s="52"/>
      <c r="J241" s="15"/>
      <c r="K241" s="15"/>
      <c r="L241" s="15"/>
    </row>
    <row r="242" spans="1:12" s="39" customFormat="1" x14ac:dyDescent="0.2">
      <c r="A242" s="15"/>
      <c r="B242" s="63"/>
      <c r="C242" s="15"/>
      <c r="D242" s="15"/>
      <c r="E242" s="72"/>
      <c r="F242" s="15"/>
      <c r="G242" s="15"/>
      <c r="H242" s="15"/>
      <c r="I242" s="52"/>
      <c r="J242" s="15"/>
      <c r="K242" s="15"/>
      <c r="L242" s="15"/>
    </row>
    <row r="243" spans="1:12" s="39" customFormat="1" x14ac:dyDescent="0.2">
      <c r="A243" s="15"/>
      <c r="B243" s="63"/>
      <c r="C243" s="15"/>
      <c r="D243" s="15"/>
      <c r="E243" s="72"/>
      <c r="F243" s="15"/>
      <c r="G243" s="15"/>
      <c r="H243" s="15"/>
      <c r="I243" s="52"/>
      <c r="J243" s="15"/>
      <c r="K243" s="15"/>
      <c r="L243" s="15"/>
    </row>
    <row r="244" spans="1:12" s="39" customFormat="1" x14ac:dyDescent="0.2">
      <c r="A244" s="15"/>
      <c r="B244" s="63"/>
      <c r="C244" s="15"/>
      <c r="D244" s="15"/>
      <c r="E244" s="72"/>
      <c r="F244" s="15"/>
      <c r="G244" s="15"/>
      <c r="H244" s="15"/>
      <c r="I244" s="52"/>
      <c r="J244" s="15"/>
      <c r="K244" s="15"/>
      <c r="L244" s="15"/>
    </row>
  </sheetData>
  <sheetProtection algorithmName="SHA-512" hashValue="JOhkBsqWMmOBc291LBcOtJ6maojJwmqr7XuXyLB/ohafmYObwKg/MJHZQyBxORhzHU02sRlIkuN/mt/OE+h/3w==" saltValue="2w3kgE+v0vrN8zw35l2Feg==" spinCount="100000" sheet="1" objects="1" scenarios="1" selectLockedCells="1" selectUnlockedCells="1"/>
  <autoFilter ref="B4:J28" xr:uid="{00000000-0001-0000-0600-000000000000}"/>
  <pageMargins left="0.7" right="0.7" top="0.75" bottom="0.75" header="0.3" footer="0.3"/>
  <pageSetup paperSize="9" scale="8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0A9D1-AF30-4454-ADB9-F583D7ABF9AA}">
  <sheetPr>
    <tabColor rgb="FFFFFF00"/>
    <pageSetUpPr fitToPage="1"/>
  </sheetPr>
  <dimension ref="B1:P47"/>
  <sheetViews>
    <sheetView workbookViewId="0"/>
  </sheetViews>
  <sheetFormatPr defaultRowHeight="15" x14ac:dyDescent="0.25"/>
  <cols>
    <col min="1" max="1" width="2.42578125" customWidth="1"/>
    <col min="2" max="2" width="10.7109375" style="15" customWidth="1"/>
    <col min="3" max="3" width="40.7109375" style="15" customWidth="1"/>
    <col min="4" max="4" width="6.7109375" style="15" customWidth="1"/>
    <col min="5" max="5" width="10.7109375" style="15" customWidth="1"/>
    <col min="6" max="6" width="10.7109375" style="36" customWidth="1"/>
    <col min="7" max="7" width="8.7109375" style="15" customWidth="1"/>
    <col min="8" max="8" width="10.7109375" style="15" customWidth="1"/>
    <col min="9" max="9" width="5.7109375" style="15" customWidth="1"/>
    <col min="10" max="10" width="10.7109375" style="15" customWidth="1"/>
    <col min="11" max="11" width="40.7109375" style="15" customWidth="1"/>
    <col min="12" max="12" width="6.7109375" style="15" customWidth="1"/>
    <col min="13" max="13" width="10.7109375" style="15" customWidth="1"/>
    <col min="14" max="14" width="10.7109375" style="36" customWidth="1"/>
    <col min="15" max="15" width="8.7109375" style="15" customWidth="1"/>
    <col min="16" max="16" width="10.7109375" style="15" customWidth="1"/>
  </cols>
  <sheetData>
    <row r="1" spans="2:16" x14ac:dyDescent="0.25">
      <c r="B1" s="59" t="s">
        <v>224</v>
      </c>
    </row>
    <row r="3" spans="2:16" x14ac:dyDescent="0.25">
      <c r="B3" s="91" t="s">
        <v>185</v>
      </c>
      <c r="J3" s="91" t="s">
        <v>30</v>
      </c>
    </row>
    <row r="4" spans="2:16" ht="56.1" customHeight="1" x14ac:dyDescent="0.25">
      <c r="B4" s="92" t="s">
        <v>10</v>
      </c>
      <c r="C4" s="20" t="s">
        <v>1</v>
      </c>
      <c r="D4" s="20" t="s">
        <v>186</v>
      </c>
      <c r="E4" s="93" t="s">
        <v>98</v>
      </c>
      <c r="F4" s="94" t="s">
        <v>187</v>
      </c>
      <c r="G4" s="20" t="s">
        <v>188</v>
      </c>
      <c r="H4" s="20" t="s">
        <v>189</v>
      </c>
      <c r="J4" s="92" t="s">
        <v>10</v>
      </c>
      <c r="K4" s="20" t="s">
        <v>1</v>
      </c>
      <c r="L4" s="20" t="s">
        <v>186</v>
      </c>
      <c r="M4" s="93" t="s">
        <v>98</v>
      </c>
      <c r="N4" s="94" t="s">
        <v>187</v>
      </c>
      <c r="O4" s="20" t="s">
        <v>188</v>
      </c>
      <c r="P4" s="20" t="s">
        <v>189</v>
      </c>
    </row>
    <row r="5" spans="2:16" x14ac:dyDescent="0.25">
      <c r="B5" s="95" t="str">
        <f>'KLO Inst'!B5</f>
        <v>070</v>
      </c>
      <c r="C5" s="95" t="str">
        <f>'KLO Inst'!C5</f>
        <v xml:space="preserve">administrativní budova RO6 - </v>
      </c>
      <c r="D5" s="95">
        <f>'KLO Inst'!D5</f>
        <v>5</v>
      </c>
      <c r="E5" s="25">
        <f>'KLO Inst'!E5</f>
        <v>44386</v>
      </c>
      <c r="F5" s="35">
        <f>'KLO Inst'!J10</f>
        <v>0</v>
      </c>
      <c r="G5" s="2">
        <f>IF(D5&lt;5,TRUNC(4/D5),1)</f>
        <v>1</v>
      </c>
      <c r="H5" s="35">
        <f>F5*G5</f>
        <v>0</v>
      </c>
      <c r="J5" s="95" t="str">
        <f>'KLO Inst Ex'!B5</f>
        <v>222</v>
      </c>
      <c r="K5" s="95" t="str">
        <f>'KLO Inst Ex'!C5</f>
        <v>hlavní čerpadla RM4</v>
      </c>
      <c r="L5" s="95">
        <f>'KLO Inst Ex'!D5</f>
        <v>2</v>
      </c>
      <c r="M5" s="25">
        <f>'KLO Inst Ex'!E5</f>
        <v>44750</v>
      </c>
      <c r="N5" s="35">
        <f>'KLO Inst Ex'!J10</f>
        <v>0</v>
      </c>
      <c r="O5" s="2">
        <f>IF(L5&lt;5,TRUNC(4/L5),1)</f>
        <v>2</v>
      </c>
      <c r="P5" s="35">
        <f>N5*O5</f>
        <v>0</v>
      </c>
    </row>
    <row r="6" spans="2:16" x14ac:dyDescent="0.25">
      <c r="B6" s="95" t="str">
        <f>'KLO Inst'!B11</f>
        <v>290</v>
      </c>
      <c r="C6" s="95" t="str">
        <f>'KLO Inst'!C11</f>
        <v>hlavní rozvodna RM1 - RM1.2 _ RO2</v>
      </c>
      <c r="D6" s="95">
        <f>'KLO Inst'!D11</f>
        <v>5</v>
      </c>
      <c r="E6" s="25">
        <f>'KLO Inst'!E11</f>
        <v>43805</v>
      </c>
      <c r="F6" s="35">
        <f>'KLO Inst'!J16</f>
        <v>0</v>
      </c>
      <c r="G6" s="2">
        <f t="shared" ref="G6:G18" si="0">IF(D6&lt;5,TRUNC(4/D6),1)</f>
        <v>1</v>
      </c>
      <c r="H6" s="35">
        <f>F6*G6</f>
        <v>0</v>
      </c>
      <c r="J6" s="95" t="str">
        <f>'KLO Inst Ex'!B11</f>
        <v>220</v>
      </c>
      <c r="K6" s="95" t="str">
        <f>'KLO Inst Ex'!C11</f>
        <v>podavačky + nádrže RMS220 - RM5</v>
      </c>
      <c r="L6" s="95">
        <f>'KLO Inst Ex'!D11</f>
        <v>2</v>
      </c>
      <c r="M6" s="25">
        <f>'KLO Inst Ex'!E11</f>
        <v>44841</v>
      </c>
      <c r="N6" s="35">
        <f>'KLO Inst Ex'!J16</f>
        <v>0</v>
      </c>
      <c r="O6" s="2">
        <f t="shared" ref="O6:O9" si="1">IF(L6&lt;5,TRUNC(4/L6),1)</f>
        <v>2</v>
      </c>
      <c r="P6" s="35">
        <f>N6*O6</f>
        <v>0</v>
      </c>
    </row>
    <row r="7" spans="2:16" x14ac:dyDescent="0.25">
      <c r="B7" s="95" t="str">
        <f>'KLO Inst'!B17</f>
        <v>241</v>
      </c>
      <c r="C7" s="95" t="str">
        <f>'KLO Inst'!C17</f>
        <v>rozvodna RMS 241</v>
      </c>
      <c r="D7" s="95">
        <f>'KLO Inst'!D17</f>
        <v>5</v>
      </c>
      <c r="E7" s="25">
        <f>'KLO Inst'!E17</f>
        <v>45021</v>
      </c>
      <c r="F7" s="35">
        <f>'KLO Inst'!J22</f>
        <v>0</v>
      </c>
      <c r="G7" s="2">
        <f t="shared" si="0"/>
        <v>1</v>
      </c>
      <c r="H7" s="35">
        <f>F7*G7</f>
        <v>0</v>
      </c>
      <c r="J7" s="95" t="str">
        <f>'KLO Inst Ex'!B17</f>
        <v>190</v>
      </c>
      <c r="K7" s="95" t="str">
        <f>'KLO Inst Ex'!C17</f>
        <v>výdejní lávky RMS 190</v>
      </c>
      <c r="L7" s="95">
        <f>'KLO Inst Ex'!D17</f>
        <v>2</v>
      </c>
      <c r="M7" s="25">
        <f>'KLO Inst Ex'!E17</f>
        <v>44750</v>
      </c>
      <c r="N7" s="35">
        <f>'KLO Inst Ex'!J22</f>
        <v>0</v>
      </c>
      <c r="O7" s="2">
        <f t="shared" si="1"/>
        <v>2</v>
      </c>
      <c r="P7" s="35">
        <f>N7*O7</f>
        <v>0</v>
      </c>
    </row>
    <row r="8" spans="2:16" x14ac:dyDescent="0.25">
      <c r="B8" s="95" t="str">
        <f>'KLO Inst'!B23</f>
        <v>524</v>
      </c>
      <c r="C8" s="95" t="str">
        <f>'KLO Inst'!C23</f>
        <v>stabilní hasící zařízení RMS 524</v>
      </c>
      <c r="D8" s="95">
        <f>'KLO Inst'!D23</f>
        <v>1</v>
      </c>
      <c r="E8" s="25">
        <f>'KLO Inst'!E23</f>
        <v>44841</v>
      </c>
      <c r="F8" s="35">
        <f>'KLO Inst'!J28</f>
        <v>0</v>
      </c>
      <c r="G8" s="2">
        <f t="shared" si="0"/>
        <v>4</v>
      </c>
      <c r="H8" s="35">
        <f t="shared" ref="H8:H18" si="2">F8*G8</f>
        <v>0</v>
      </c>
      <c r="J8" s="95" t="str">
        <f>'KLO Inst Ex'!B23</f>
        <v>239</v>
      </c>
      <c r="K8" s="95" t="str">
        <f>'KLO Inst Ex'!C23</f>
        <v>rekuperace RMS239</v>
      </c>
      <c r="L8" s="95">
        <f>'KLO Inst Ex'!D23</f>
        <v>2</v>
      </c>
      <c r="M8" s="25">
        <f>'KLO Inst Ex'!E23</f>
        <v>44750</v>
      </c>
      <c r="N8" s="35">
        <f>'KLO Inst Ex'!J28</f>
        <v>0</v>
      </c>
      <c r="O8" s="2">
        <f t="shared" si="1"/>
        <v>2</v>
      </c>
      <c r="P8" s="35">
        <f t="shared" ref="P8:P9" si="3">N8*O8</f>
        <v>0</v>
      </c>
    </row>
    <row r="9" spans="2:16" x14ac:dyDescent="0.25">
      <c r="B9" s="95" t="str">
        <f>'KLO Inst'!B29</f>
        <v>110</v>
      </c>
      <c r="C9" s="95" t="str">
        <f>'KLO Inst'!C29</f>
        <v>garáže 1-12 RMO110</v>
      </c>
      <c r="D9" s="95">
        <f>'KLO Inst'!D29</f>
        <v>4</v>
      </c>
      <c r="E9" s="25">
        <f>'KLO Inst'!E29</f>
        <v>44585</v>
      </c>
      <c r="F9" s="35">
        <f>'KLO Inst'!J34</f>
        <v>0</v>
      </c>
      <c r="G9" s="2">
        <f t="shared" si="0"/>
        <v>1</v>
      </c>
      <c r="H9" s="35">
        <f t="shared" si="2"/>
        <v>0</v>
      </c>
      <c r="J9" s="95" t="str">
        <f>'KLO Inst Ex'!B29</f>
        <v>070</v>
      </c>
      <c r="K9" s="95" t="str">
        <f>'KLO Inst Ex'!C29</f>
        <v>laboratoř + sklad vzorků</v>
      </c>
      <c r="L9" s="95">
        <f>'KLO Inst Ex'!D29</f>
        <v>2</v>
      </c>
      <c r="M9" s="25">
        <f>'KLO Inst Ex'!E29</f>
        <v>45021</v>
      </c>
      <c r="N9" s="35">
        <f>'KLO Inst Ex'!J34</f>
        <v>0</v>
      </c>
      <c r="O9" s="2">
        <f t="shared" si="1"/>
        <v>2</v>
      </c>
      <c r="P9" s="35">
        <f t="shared" si="3"/>
        <v>0</v>
      </c>
    </row>
    <row r="10" spans="2:16" x14ac:dyDescent="0.25">
      <c r="B10" s="95" t="str">
        <f>'KLO Inst'!B35</f>
        <v>410</v>
      </c>
      <c r="C10" s="95" t="str">
        <f>'KLO Inst'!C35</f>
        <v>suchovod RMS410</v>
      </c>
      <c r="D10" s="95">
        <f>'KLO Inst'!D35</f>
        <v>5</v>
      </c>
      <c r="E10" s="25">
        <f>'KLO Inst'!E35</f>
        <v>43775</v>
      </c>
      <c r="F10" s="35">
        <f>'KLO Inst'!J40</f>
        <v>0</v>
      </c>
      <c r="G10" s="2">
        <f t="shared" si="0"/>
        <v>1</v>
      </c>
      <c r="H10" s="35">
        <f t="shared" si="2"/>
        <v>0</v>
      </c>
      <c r="J10" s="95"/>
      <c r="K10" s="95"/>
      <c r="L10" s="95"/>
      <c r="M10" s="25"/>
      <c r="N10" s="35"/>
      <c r="O10" s="2"/>
      <c r="P10" s="35"/>
    </row>
    <row r="11" spans="2:16" x14ac:dyDescent="0.25">
      <c r="B11" s="95" t="str">
        <f>'KLO Inst'!B41</f>
        <v>326</v>
      </c>
      <c r="C11" s="95" t="str">
        <f>'KLO Inst'!C41</f>
        <v>CHČOV  RMS326</v>
      </c>
      <c r="D11" s="95">
        <f>'KLO Inst'!D41</f>
        <v>1</v>
      </c>
      <c r="E11" s="25">
        <f>'KLO Inst'!E41</f>
        <v>45206</v>
      </c>
      <c r="F11" s="35">
        <f>'KLO Inst'!J46</f>
        <v>0</v>
      </c>
      <c r="G11" s="2">
        <f t="shared" si="0"/>
        <v>4</v>
      </c>
      <c r="H11" s="35">
        <f t="shared" si="2"/>
        <v>0</v>
      </c>
      <c r="J11" s="95"/>
      <c r="K11" s="95"/>
      <c r="L11" s="95"/>
      <c r="M11" s="25"/>
      <c r="N11" s="35"/>
      <c r="O11" s="2"/>
      <c r="P11" s="35"/>
    </row>
    <row r="12" spans="2:16" x14ac:dyDescent="0.25">
      <c r="B12" s="95" t="str">
        <f>'KLO Inst'!B47</f>
        <v>070</v>
      </c>
      <c r="C12" s="95" t="str">
        <f>'KLO Inst'!C47</f>
        <v>dílny RO3-RO5</v>
      </c>
      <c r="D12" s="95">
        <f>'KLO Inst'!D47</f>
        <v>5</v>
      </c>
      <c r="E12" s="25">
        <f>'KLO Inst'!E47</f>
        <v>44048</v>
      </c>
      <c r="F12" s="35">
        <f>'KLO Inst'!J52</f>
        <v>0</v>
      </c>
      <c r="G12" s="2">
        <f t="shared" si="0"/>
        <v>1</v>
      </c>
      <c r="H12" s="35">
        <f t="shared" si="2"/>
        <v>0</v>
      </c>
      <c r="J12" s="95"/>
      <c r="K12" s="95"/>
      <c r="L12" s="95"/>
      <c r="M12" s="25"/>
      <c r="N12" s="35"/>
      <c r="O12" s="2"/>
      <c r="P12" s="35"/>
    </row>
    <row r="13" spans="2:16" x14ac:dyDescent="0.25">
      <c r="B13" s="95" t="str">
        <f>'KLO Inst'!B53</f>
        <v>070</v>
      </c>
      <c r="C13" s="95" t="str">
        <f>'KLO Inst'!C53</f>
        <v>velín RO4</v>
      </c>
      <c r="D13" s="95">
        <f>'KLO Inst'!D53</f>
        <v>5</v>
      </c>
      <c r="E13" s="25">
        <f>'KLO Inst'!E53</f>
        <v>44582</v>
      </c>
      <c r="F13" s="35">
        <f>'KLO Inst'!J58</f>
        <v>0</v>
      </c>
      <c r="G13" s="2">
        <f t="shared" si="0"/>
        <v>1</v>
      </c>
      <c r="H13" s="35">
        <f t="shared" si="2"/>
        <v>0</v>
      </c>
      <c r="J13" s="95"/>
      <c r="K13" s="95"/>
      <c r="L13" s="95"/>
      <c r="M13" s="25"/>
      <c r="N13" s="35"/>
      <c r="O13" s="2"/>
      <c r="P13" s="35"/>
    </row>
    <row r="14" spans="2:16" x14ac:dyDescent="0.25">
      <c r="B14" s="95" t="str">
        <f>'KLO Inst'!B59</f>
        <v>190</v>
      </c>
      <c r="C14" s="95" t="str">
        <f>'KLO Inst'!C59</f>
        <v>admin.budova výdej. lávky RS1</v>
      </c>
      <c r="D14" s="95">
        <f>'KLO Inst'!D59</f>
        <v>5</v>
      </c>
      <c r="E14" s="25">
        <f>'KLO Inst'!E59</f>
        <v>44582</v>
      </c>
      <c r="F14" s="35">
        <f>'KLO Inst'!J64</f>
        <v>0</v>
      </c>
      <c r="G14" s="2">
        <f t="shared" si="0"/>
        <v>1</v>
      </c>
      <c r="H14" s="35">
        <f t="shared" si="2"/>
        <v>0</v>
      </c>
      <c r="J14" s="95"/>
      <c r="K14" s="95"/>
      <c r="L14" s="95"/>
      <c r="M14" s="25"/>
      <c r="N14" s="35"/>
      <c r="O14" s="2"/>
      <c r="P14" s="35"/>
    </row>
    <row r="15" spans="2:16" x14ac:dyDescent="0.25">
      <c r="B15" s="95" t="str">
        <f>'KLO Inst'!B65</f>
        <v>121</v>
      </c>
      <c r="C15" s="95" t="str">
        <f>'KLO Inst'!C65</f>
        <v xml:space="preserve">vodárny </v>
      </c>
      <c r="D15" s="95">
        <f>'KLO Inst'!D65</f>
        <v>1</v>
      </c>
      <c r="E15" s="25">
        <f>'KLO Inst'!E65</f>
        <v>44929</v>
      </c>
      <c r="F15" s="35">
        <f>'KLO Inst'!J70</f>
        <v>0</v>
      </c>
      <c r="G15" s="2">
        <f t="shared" si="0"/>
        <v>4</v>
      </c>
      <c r="H15" s="35">
        <f t="shared" si="2"/>
        <v>0</v>
      </c>
      <c r="J15" s="95"/>
      <c r="K15" s="95"/>
      <c r="L15" s="95"/>
      <c r="M15" s="25"/>
      <c r="N15" s="35"/>
      <c r="O15" s="2"/>
      <c r="P15" s="35"/>
    </row>
    <row r="16" spans="2:16" x14ac:dyDescent="0.25">
      <c r="B16" s="95" t="str">
        <f>'KLO Inst'!B71</f>
        <v>033</v>
      </c>
      <c r="C16" s="95" t="str">
        <f>'KLO Inst'!C71</f>
        <v>venkovní osvětlení</v>
      </c>
      <c r="D16" s="95">
        <f>'KLO Inst'!D71</f>
        <v>2</v>
      </c>
      <c r="E16" s="25">
        <f>'KLO Inst'!E71</f>
        <v>44843</v>
      </c>
      <c r="F16" s="35">
        <f>'KLO Inst'!J76</f>
        <v>0</v>
      </c>
      <c r="G16" s="2">
        <f t="shared" si="0"/>
        <v>2</v>
      </c>
      <c r="H16" s="35">
        <f t="shared" si="2"/>
        <v>0</v>
      </c>
      <c r="J16" s="95"/>
      <c r="K16" s="95"/>
      <c r="L16" s="95"/>
      <c r="M16" s="25"/>
      <c r="N16" s="35"/>
      <c r="O16" s="2"/>
      <c r="P16" s="35"/>
    </row>
    <row r="17" spans="2:16" x14ac:dyDescent="0.25">
      <c r="B17" s="95" t="str">
        <f>'KLO Inst'!B77</f>
        <v>040</v>
      </c>
      <c r="C17" s="95" t="str">
        <f>'KLO Inst'!C77</f>
        <v xml:space="preserve">vrátnice </v>
      </c>
      <c r="D17" s="95">
        <f>'KLO Inst'!D77</f>
        <v>4</v>
      </c>
      <c r="E17" s="25">
        <f>'KLO Inst'!E77</f>
        <v>44048</v>
      </c>
      <c r="F17" s="35">
        <f>'KLO Inst'!J82</f>
        <v>0</v>
      </c>
      <c r="G17" s="2">
        <f t="shared" si="0"/>
        <v>1</v>
      </c>
      <c r="H17" s="35">
        <f t="shared" si="2"/>
        <v>0</v>
      </c>
      <c r="J17" s="95"/>
      <c r="K17" s="95"/>
      <c r="L17" s="95"/>
      <c r="M17" s="25"/>
      <c r="N17" s="35"/>
      <c r="O17" s="2"/>
      <c r="P17" s="35"/>
    </row>
    <row r="18" spans="2:16" x14ac:dyDescent="0.25">
      <c r="B18" s="95" t="str">
        <f>'KLO Inst'!B83</f>
        <v>070</v>
      </c>
      <c r="C18" s="95" t="str">
        <f>'KLO Inst'!C83</f>
        <v>elektrokotelny RK1 - RT3</v>
      </c>
      <c r="D18" s="95">
        <f>'KLO Inst'!D83</f>
        <v>5</v>
      </c>
      <c r="E18" s="25">
        <f>'KLO Inst'!E83</f>
        <v>44386</v>
      </c>
      <c r="F18" s="35">
        <f>'KLO Inst'!J88</f>
        <v>0</v>
      </c>
      <c r="G18" s="2">
        <f t="shared" si="0"/>
        <v>1</v>
      </c>
      <c r="H18" s="35">
        <f t="shared" si="2"/>
        <v>0</v>
      </c>
      <c r="J18" s="95"/>
      <c r="K18" s="95"/>
      <c r="L18" s="95"/>
      <c r="M18" s="25"/>
      <c r="N18" s="35"/>
      <c r="O18" s="2"/>
      <c r="P18" s="35"/>
    </row>
    <row r="20" spans="2:16" x14ac:dyDescent="0.25">
      <c r="B20" s="96" t="s">
        <v>190</v>
      </c>
      <c r="J20" s="96" t="s">
        <v>191</v>
      </c>
    </row>
    <row r="21" spans="2:16" ht="56.1" customHeight="1" x14ac:dyDescent="0.25">
      <c r="B21" s="92" t="s">
        <v>10</v>
      </c>
      <c r="C21" s="20" t="s">
        <v>1</v>
      </c>
      <c r="D21" s="20" t="s">
        <v>186</v>
      </c>
      <c r="E21" s="93" t="s">
        <v>98</v>
      </c>
      <c r="F21" s="94" t="s">
        <v>187</v>
      </c>
      <c r="G21" s="20" t="s">
        <v>188</v>
      </c>
      <c r="H21" s="20" t="s">
        <v>189</v>
      </c>
      <c r="J21" s="92" t="s">
        <v>10</v>
      </c>
      <c r="K21" s="20" t="s">
        <v>1</v>
      </c>
      <c r="L21" s="20" t="s">
        <v>186</v>
      </c>
      <c r="M21" s="93" t="s">
        <v>98</v>
      </c>
      <c r="N21" s="94" t="s">
        <v>187</v>
      </c>
      <c r="O21" s="20" t="s">
        <v>188</v>
      </c>
      <c r="P21" s="20" t="s">
        <v>189</v>
      </c>
    </row>
    <row r="22" spans="2:16" x14ac:dyDescent="0.25">
      <c r="B22" s="95" t="str">
        <f>'KLO LPS'!B5</f>
        <v>070</v>
      </c>
      <c r="C22" s="95" t="str">
        <f>'KLO LPS'!C5</f>
        <v>administrativní budova</v>
      </c>
      <c r="D22" s="95">
        <f>'KLO LPS'!D5</f>
        <v>5</v>
      </c>
      <c r="E22" s="25">
        <f>'KLO LPS'!E5</f>
        <v>44386</v>
      </c>
      <c r="F22" s="35">
        <f>'KLO LPS'!J8</f>
        <v>0</v>
      </c>
      <c r="G22" s="2">
        <f>IF(D22&lt;5,TRUNC(4/D22),1)</f>
        <v>1</v>
      </c>
      <c r="H22" s="35">
        <f>F22*G22</f>
        <v>0</v>
      </c>
      <c r="J22" s="95" t="str">
        <f>'KLO LPS Ex'!B5</f>
        <v>231</v>
      </c>
      <c r="K22" s="95" t="str">
        <f>'KLO LPS Ex'!C5</f>
        <v>nádrže A-B-C-D-</v>
      </c>
      <c r="L22" s="95">
        <f>'KLO LPS Ex'!D5</f>
        <v>2</v>
      </c>
      <c r="M22" s="25">
        <f>'KLO LPS Ex'!E5</f>
        <v>44841</v>
      </c>
      <c r="N22" s="35">
        <f>'KLO LPS Ex'!J8</f>
        <v>0</v>
      </c>
      <c r="O22" s="2">
        <f>IF(L22&lt;5,TRUNC(4/L22),1)</f>
        <v>2</v>
      </c>
      <c r="P22" s="35">
        <f>N22*O22</f>
        <v>0</v>
      </c>
    </row>
    <row r="23" spans="2:16" x14ac:dyDescent="0.25">
      <c r="B23" s="95" t="str">
        <f>'KLO LPS'!B9</f>
        <v>290</v>
      </c>
      <c r="C23" s="95" t="str">
        <f>'KLO LPS'!C9</f>
        <v>rozvodna R1</v>
      </c>
      <c r="D23" s="95">
        <f>'KLO LPS'!D9</f>
        <v>5</v>
      </c>
      <c r="E23" s="25">
        <f>'KLO LPS'!E9</f>
        <v>43775</v>
      </c>
      <c r="F23" s="35">
        <f>'KLO LPS'!J12</f>
        <v>0</v>
      </c>
      <c r="G23" s="2">
        <f t="shared" ref="G23:G30" si="4">IF(D23&lt;5,TRUNC(4/D23),1)</f>
        <v>1</v>
      </c>
      <c r="H23" s="35">
        <f>F23*G23</f>
        <v>0</v>
      </c>
      <c r="J23" s="95" t="str">
        <f>'KLO LPS Ex'!B9</f>
        <v>222</v>
      </c>
      <c r="K23" s="95" t="str">
        <f>'KLO LPS Ex'!C9</f>
        <v>KZ + měření</v>
      </c>
      <c r="L23" s="95">
        <f>'KLO LPS Ex'!D9</f>
        <v>2</v>
      </c>
      <c r="M23" s="25">
        <f>'KLO LPS Ex'!E9</f>
        <v>45110</v>
      </c>
      <c r="N23" s="35">
        <f>'KLO LPS Ex'!J12</f>
        <v>0</v>
      </c>
      <c r="O23" s="2">
        <f t="shared" ref="O23:O29" si="5">IF(L23&lt;5,TRUNC(4/L23),1)</f>
        <v>2</v>
      </c>
      <c r="P23" s="35">
        <f>N23*O23</f>
        <v>0</v>
      </c>
    </row>
    <row r="24" spans="2:16" x14ac:dyDescent="0.25">
      <c r="B24" s="95" t="str">
        <f>'KLO LPS'!B13</f>
        <v>110</v>
      </c>
      <c r="C24" s="95" t="str">
        <f>'KLO LPS'!C13</f>
        <v>garáže 1-12</v>
      </c>
      <c r="D24" s="95">
        <f>'KLO LPS'!D13</f>
        <v>2</v>
      </c>
      <c r="E24" s="25">
        <f>'KLO LPS'!E13</f>
        <v>44092</v>
      </c>
      <c r="F24" s="35">
        <f>'KLO LPS'!J16</f>
        <v>0</v>
      </c>
      <c r="G24" s="2">
        <f t="shared" si="4"/>
        <v>2</v>
      </c>
      <c r="H24" s="35">
        <f>F24*G24</f>
        <v>0</v>
      </c>
      <c r="J24" s="95" t="str">
        <f>'KLO LPS Ex'!B13</f>
        <v>190</v>
      </c>
      <c r="K24" s="95">
        <f>'KLO LPS Ex'!C13</f>
        <v>0</v>
      </c>
      <c r="L24" s="95">
        <f>'KLO LPS Ex'!D13</f>
        <v>2</v>
      </c>
      <c r="M24" s="25">
        <f>'KLO LPS Ex'!E13</f>
        <v>44652</v>
      </c>
      <c r="N24" s="35">
        <f>'KLO LPS Ex'!J16</f>
        <v>0</v>
      </c>
      <c r="O24" s="2">
        <f t="shared" si="5"/>
        <v>2</v>
      </c>
      <c r="P24" s="35">
        <f>N24*O24</f>
        <v>0</v>
      </c>
    </row>
    <row r="25" spans="2:16" x14ac:dyDescent="0.25">
      <c r="B25" s="95" t="str">
        <f>'KLO LPS'!B17</f>
        <v>121</v>
      </c>
      <c r="C25" s="95" t="str">
        <f>'KLO LPS'!C17</f>
        <v>vodárna</v>
      </c>
      <c r="D25" s="95">
        <f>'KLO LPS'!D17</f>
        <v>5</v>
      </c>
      <c r="E25" s="25">
        <f>'KLO LPS'!E17</f>
        <v>44321</v>
      </c>
      <c r="F25" s="35">
        <f>'KLO LPS'!J20</f>
        <v>0</v>
      </c>
      <c r="G25" s="2">
        <f t="shared" si="4"/>
        <v>1</v>
      </c>
      <c r="H25" s="35">
        <f t="shared" ref="H25:H30" si="6">F25*G25</f>
        <v>0</v>
      </c>
      <c r="J25" s="95" t="str">
        <f>'KLO LPS Ex'!B17</f>
        <v>239</v>
      </c>
      <c r="K25" s="95" t="str">
        <f>'KLO LPS Ex'!C17</f>
        <v>rekuperace</v>
      </c>
      <c r="L25" s="95">
        <f>'KLO LPS Ex'!D17</f>
        <v>2</v>
      </c>
      <c r="M25" s="25">
        <f>'KLO LPS Ex'!E17</f>
        <v>44750</v>
      </c>
      <c r="N25" s="35">
        <f>'KLO LPS Ex'!J20</f>
        <v>0</v>
      </c>
      <c r="O25" s="2">
        <f t="shared" si="5"/>
        <v>2</v>
      </c>
      <c r="P25" s="35">
        <f t="shared" ref="P25:P29" si="7">N25*O25</f>
        <v>0</v>
      </c>
    </row>
    <row r="26" spans="2:16" x14ac:dyDescent="0.25">
      <c r="B26" s="95" t="str">
        <f>'KLO LPS'!B21</f>
        <v>260</v>
      </c>
      <c r="C26" s="95" t="str">
        <f>'KLO LPS'!C21</f>
        <v>nouzový zdroj</v>
      </c>
      <c r="D26" s="95">
        <f>'KLO LPS'!D21</f>
        <v>2</v>
      </c>
      <c r="E26" s="25">
        <f>'KLO LPS'!E21</f>
        <v>44652</v>
      </c>
      <c r="F26" s="35">
        <f>'KLO LPS'!J24</f>
        <v>0</v>
      </c>
      <c r="G26" s="2">
        <f t="shared" si="4"/>
        <v>2</v>
      </c>
      <c r="H26" s="35">
        <f t="shared" si="6"/>
        <v>0</v>
      </c>
      <c r="J26" s="95" t="str">
        <f>'KLO LPS Ex'!B21</f>
        <v>190</v>
      </c>
      <c r="K26" s="95" t="str">
        <f>'KLO LPS Ex'!C21</f>
        <v>nádrže 2x100m3</v>
      </c>
      <c r="L26" s="95">
        <f>'KLO LPS Ex'!D21</f>
        <v>2</v>
      </c>
      <c r="M26" s="25">
        <f>'KLO LPS Ex'!E21</f>
        <v>44652</v>
      </c>
      <c r="N26" s="35">
        <f>'KLO LPS Ex'!J24</f>
        <v>0</v>
      </c>
      <c r="O26" s="2">
        <f t="shared" si="5"/>
        <v>2</v>
      </c>
      <c r="P26" s="35">
        <f t="shared" si="7"/>
        <v>0</v>
      </c>
    </row>
    <row r="27" spans="2:16" x14ac:dyDescent="0.25">
      <c r="B27" s="95" t="str">
        <f>'KLO LPS'!B25</f>
        <v>040</v>
      </c>
      <c r="C27" s="95" t="str">
        <f>'KLO LPS'!C25</f>
        <v>vrátnice</v>
      </c>
      <c r="D27" s="95">
        <f>'KLO LPS'!D25</f>
        <v>5</v>
      </c>
      <c r="E27" s="25">
        <f>'KLO LPS'!E25</f>
        <v>44048</v>
      </c>
      <c r="F27" s="35">
        <f>'KLO LPS'!J28</f>
        <v>0</v>
      </c>
      <c r="G27" s="2">
        <f t="shared" si="4"/>
        <v>1</v>
      </c>
      <c r="H27" s="35">
        <f t="shared" si="6"/>
        <v>0</v>
      </c>
      <c r="J27" s="95" t="str">
        <f>'KLO LPS Ex'!B25</f>
        <v>222</v>
      </c>
      <c r="K27" s="95" t="str">
        <f>'KLO LPS Ex'!C25</f>
        <v>přestřešení hlavních čerpadel</v>
      </c>
      <c r="L27" s="95">
        <f>'KLO LPS Ex'!D25</f>
        <v>2</v>
      </c>
      <c r="M27" s="25">
        <f>'KLO LPS Ex'!E25</f>
        <v>45110</v>
      </c>
      <c r="N27" s="35">
        <f>'KLO LPS Ex'!J28</f>
        <v>0</v>
      </c>
      <c r="O27" s="2">
        <f t="shared" si="5"/>
        <v>2</v>
      </c>
      <c r="P27" s="35">
        <f t="shared" si="7"/>
        <v>0</v>
      </c>
    </row>
    <row r="28" spans="2:16" x14ac:dyDescent="0.25">
      <c r="B28" s="95" t="str">
        <f>'KLO LPS'!B29</f>
        <v>241</v>
      </c>
      <c r="C28" s="95" t="str">
        <f>'KLO LPS'!C29</f>
        <v>rozvodna R2</v>
      </c>
      <c r="D28" s="95">
        <f>'KLO LPS'!D29</f>
        <v>5</v>
      </c>
      <c r="E28" s="25">
        <f>'KLO LPS'!E29</f>
        <v>44267</v>
      </c>
      <c r="F28" s="35">
        <f>'KLO LPS'!J32</f>
        <v>0</v>
      </c>
      <c r="G28" s="2">
        <f t="shared" si="4"/>
        <v>1</v>
      </c>
      <c r="H28" s="35">
        <f t="shared" si="6"/>
        <v>0</v>
      </c>
      <c r="J28" s="95" t="str">
        <f>'KLO LPS Ex'!B29</f>
        <v>220</v>
      </c>
      <c r="K28" s="95" t="str">
        <f>'KLO LPS Ex'!C29</f>
        <v>podavačky</v>
      </c>
      <c r="L28" s="95">
        <f>'KLO LPS Ex'!D29</f>
        <v>2</v>
      </c>
      <c r="M28" s="25">
        <f>'KLO LPS Ex'!E29</f>
        <v>44652</v>
      </c>
      <c r="N28" s="35">
        <f>'KLO LPS Ex'!J32</f>
        <v>0</v>
      </c>
      <c r="O28" s="2">
        <f t="shared" si="5"/>
        <v>2</v>
      </c>
      <c r="P28" s="35">
        <f t="shared" si="7"/>
        <v>0</v>
      </c>
    </row>
    <row r="29" spans="2:16" x14ac:dyDescent="0.25">
      <c r="B29" s="95" t="str">
        <f>'KLO LPS'!B33</f>
        <v>524</v>
      </c>
      <c r="C29" s="95" t="str">
        <f>'KLO LPS'!C33</f>
        <v>SHZ</v>
      </c>
      <c r="D29" s="95">
        <f>'KLO LPS'!D33</f>
        <v>5</v>
      </c>
      <c r="E29" s="25">
        <f>'KLO LPS'!E33</f>
        <v>44267</v>
      </c>
      <c r="F29" s="35">
        <f>'KLO LPS'!J36</f>
        <v>0</v>
      </c>
      <c r="G29" s="2">
        <f t="shared" si="4"/>
        <v>1</v>
      </c>
      <c r="H29" s="35">
        <f t="shared" si="6"/>
        <v>0</v>
      </c>
      <c r="J29" s="95" t="str">
        <f>'KLO LPS Ex'!B33</f>
        <v>230</v>
      </c>
      <c r="K29" s="95" t="str">
        <f>'KLO LPS Ex'!C33</f>
        <v>nádrže 1-2-5</v>
      </c>
      <c r="L29" s="95">
        <f>'KLO LPS Ex'!D33</f>
        <v>2</v>
      </c>
      <c r="M29" s="25">
        <f>'KLO LPS Ex'!E33</f>
        <v>45110</v>
      </c>
      <c r="N29" s="35">
        <f>'KLO LPS Ex'!J36</f>
        <v>0</v>
      </c>
      <c r="O29" s="2">
        <f t="shared" si="5"/>
        <v>2</v>
      </c>
      <c r="P29" s="35">
        <f t="shared" si="7"/>
        <v>0</v>
      </c>
    </row>
    <row r="30" spans="2:16" x14ac:dyDescent="0.25">
      <c r="B30" s="95" t="str">
        <f>'KLO LPS'!B37</f>
        <v>326</v>
      </c>
      <c r="C30" s="95" t="str">
        <f>'KLO LPS'!C37</f>
        <v>CHČOV</v>
      </c>
      <c r="D30" s="95">
        <f>'KLO LPS'!D37</f>
        <v>5</v>
      </c>
      <c r="E30" s="25">
        <f>'KLO LPS'!E37</f>
        <v>43902</v>
      </c>
      <c r="F30" s="35">
        <f>'KLO LPS'!J40</f>
        <v>0</v>
      </c>
      <c r="G30" s="2">
        <f t="shared" si="4"/>
        <v>1</v>
      </c>
      <c r="H30" s="35">
        <f t="shared" si="6"/>
        <v>0</v>
      </c>
      <c r="J30" s="95"/>
      <c r="K30" s="95"/>
      <c r="L30" s="95"/>
      <c r="M30" s="25"/>
      <c r="N30" s="35"/>
      <c r="O30" s="2"/>
      <c r="P30" s="35"/>
    </row>
    <row r="32" spans="2:16" x14ac:dyDescent="0.25">
      <c r="B32" s="91" t="s">
        <v>192</v>
      </c>
    </row>
    <row r="33" spans="2:8" ht="56.1" customHeight="1" x14ac:dyDescent="0.25">
      <c r="B33" s="20" t="s">
        <v>186</v>
      </c>
      <c r="C33" s="20" t="s">
        <v>5</v>
      </c>
      <c r="D33" s="114" t="s">
        <v>222</v>
      </c>
      <c r="E33" s="93" t="s">
        <v>223</v>
      </c>
      <c r="F33" s="94" t="s">
        <v>187</v>
      </c>
      <c r="G33" s="20" t="s">
        <v>188</v>
      </c>
      <c r="H33" s="20" t="s">
        <v>189</v>
      </c>
    </row>
    <row r="34" spans="2:8" x14ac:dyDescent="0.25">
      <c r="B34" s="8">
        <v>1</v>
      </c>
      <c r="C34" s="2" t="s">
        <v>12</v>
      </c>
      <c r="D34" s="78">
        <v>3</v>
      </c>
      <c r="E34" s="101">
        <f>'Sklady Rekapitulace '!$E$48</f>
        <v>0</v>
      </c>
      <c r="F34" s="35">
        <f>D34*E34</f>
        <v>0</v>
      </c>
      <c r="G34" s="2">
        <f>IF(B34&lt;5,TRUNC(4/B34),1)</f>
        <v>4</v>
      </c>
      <c r="H34" s="35">
        <f t="shared" ref="H34:H46" si="8">F34*G34</f>
        <v>0</v>
      </c>
    </row>
    <row r="35" spans="2:8" x14ac:dyDescent="0.25">
      <c r="B35" s="8">
        <v>1</v>
      </c>
      <c r="C35" s="2" t="s">
        <v>100</v>
      </c>
      <c r="D35" s="8">
        <v>6</v>
      </c>
      <c r="E35" s="101">
        <f>'Sklady Rekapitulace '!$E$49</f>
        <v>0</v>
      </c>
      <c r="F35" s="35">
        <f t="shared" ref="F35:F46" si="9">D35*E35</f>
        <v>0</v>
      </c>
      <c r="G35" s="2">
        <f t="shared" ref="G35:G46" si="10">IF(B35&lt;5,TRUNC(4/B35),1)</f>
        <v>4</v>
      </c>
      <c r="H35" s="35">
        <f t="shared" si="8"/>
        <v>0</v>
      </c>
    </row>
    <row r="36" spans="2:8" x14ac:dyDescent="0.25">
      <c r="B36" s="8">
        <v>0.5</v>
      </c>
      <c r="C36" s="2" t="s">
        <v>101</v>
      </c>
      <c r="D36" s="8">
        <v>0</v>
      </c>
      <c r="E36" s="101">
        <f>'Sklady Rekapitulace '!$E$50</f>
        <v>0</v>
      </c>
      <c r="F36" s="35">
        <f t="shared" si="9"/>
        <v>0</v>
      </c>
      <c r="G36" s="2">
        <f t="shared" si="10"/>
        <v>8</v>
      </c>
      <c r="H36" s="35">
        <f t="shared" si="8"/>
        <v>0</v>
      </c>
    </row>
    <row r="37" spans="2:8" x14ac:dyDescent="0.25">
      <c r="B37" s="8">
        <v>0.25</v>
      </c>
      <c r="C37" s="2" t="s">
        <v>102</v>
      </c>
      <c r="D37" s="8">
        <v>28</v>
      </c>
      <c r="E37" s="101">
        <f>'Sklady Rekapitulace '!$E$51</f>
        <v>0</v>
      </c>
      <c r="F37" s="35">
        <f t="shared" si="9"/>
        <v>0</v>
      </c>
      <c r="G37" s="2">
        <f t="shared" si="10"/>
        <v>16</v>
      </c>
      <c r="H37" s="35">
        <f t="shared" si="8"/>
        <v>0</v>
      </c>
    </row>
    <row r="38" spans="2:8" x14ac:dyDescent="0.25">
      <c r="B38" s="8">
        <v>0.5</v>
      </c>
      <c r="C38" s="2" t="s">
        <v>102</v>
      </c>
      <c r="D38" s="8">
        <v>19</v>
      </c>
      <c r="E38" s="101">
        <f>'Sklady Rekapitulace '!$E$52</f>
        <v>0</v>
      </c>
      <c r="F38" s="35">
        <f t="shared" si="9"/>
        <v>0</v>
      </c>
      <c r="G38" s="2">
        <f t="shared" si="10"/>
        <v>8</v>
      </c>
      <c r="H38" s="35">
        <f t="shared" si="8"/>
        <v>0</v>
      </c>
    </row>
    <row r="39" spans="2:8" x14ac:dyDescent="0.25">
      <c r="B39" s="8">
        <v>1</v>
      </c>
      <c r="C39" s="2" t="s">
        <v>102</v>
      </c>
      <c r="D39" s="8">
        <v>10</v>
      </c>
      <c r="E39" s="101">
        <f>'Sklady Rekapitulace '!$E$53</f>
        <v>0</v>
      </c>
      <c r="F39" s="35">
        <f t="shared" si="9"/>
        <v>0</v>
      </c>
      <c r="G39" s="2">
        <f t="shared" si="10"/>
        <v>4</v>
      </c>
      <c r="H39" s="35">
        <f t="shared" si="8"/>
        <v>0</v>
      </c>
    </row>
    <row r="40" spans="2:8" x14ac:dyDescent="0.25">
      <c r="B40" s="8">
        <v>2</v>
      </c>
      <c r="C40" s="2" t="s">
        <v>102</v>
      </c>
      <c r="D40" s="8">
        <v>26</v>
      </c>
      <c r="E40" s="101">
        <f>'Sklady Rekapitulace '!$E$54</f>
        <v>0</v>
      </c>
      <c r="F40" s="35">
        <f t="shared" si="9"/>
        <v>0</v>
      </c>
      <c r="G40" s="2">
        <f t="shared" si="10"/>
        <v>2</v>
      </c>
      <c r="H40" s="35">
        <f t="shared" si="8"/>
        <v>0</v>
      </c>
    </row>
    <row r="41" spans="2:8" x14ac:dyDescent="0.25">
      <c r="B41" s="8">
        <v>0.5</v>
      </c>
      <c r="C41" s="2" t="s">
        <v>103</v>
      </c>
      <c r="D41" s="8">
        <v>13</v>
      </c>
      <c r="E41" s="101">
        <f>'Sklady Rekapitulace '!$E$55</f>
        <v>0</v>
      </c>
      <c r="F41" s="35">
        <f t="shared" si="9"/>
        <v>0</v>
      </c>
      <c r="G41" s="2">
        <f t="shared" si="10"/>
        <v>8</v>
      </c>
      <c r="H41" s="35">
        <f t="shared" si="8"/>
        <v>0</v>
      </c>
    </row>
    <row r="42" spans="2:8" x14ac:dyDescent="0.25">
      <c r="B42" s="8">
        <v>1</v>
      </c>
      <c r="C42" s="2" t="s">
        <v>103</v>
      </c>
      <c r="D42" s="8">
        <v>8</v>
      </c>
      <c r="E42" s="101">
        <f>'Sklady Rekapitulace '!$E$56</f>
        <v>0</v>
      </c>
      <c r="F42" s="35">
        <f t="shared" si="9"/>
        <v>0</v>
      </c>
      <c r="G42" s="2">
        <f t="shared" si="10"/>
        <v>4</v>
      </c>
      <c r="H42" s="35">
        <f t="shared" si="8"/>
        <v>0</v>
      </c>
    </row>
    <row r="43" spans="2:8" x14ac:dyDescent="0.25">
      <c r="B43" s="8">
        <v>2</v>
      </c>
      <c r="C43" s="2" t="s">
        <v>103</v>
      </c>
      <c r="D43" s="8">
        <v>0</v>
      </c>
      <c r="E43" s="101">
        <f>'Sklady Rekapitulace '!$E$57</f>
        <v>0</v>
      </c>
      <c r="F43" s="35">
        <f t="shared" si="9"/>
        <v>0</v>
      </c>
      <c r="G43" s="2">
        <f t="shared" si="10"/>
        <v>2</v>
      </c>
      <c r="H43" s="35">
        <f t="shared" si="8"/>
        <v>0</v>
      </c>
    </row>
    <row r="44" spans="2:8" x14ac:dyDescent="0.25">
      <c r="B44" s="8">
        <v>0.5</v>
      </c>
      <c r="C44" s="2" t="s">
        <v>104</v>
      </c>
      <c r="D44" s="8">
        <v>0</v>
      </c>
      <c r="E44" s="101">
        <f>'Sklady Rekapitulace '!$E$58</f>
        <v>0</v>
      </c>
      <c r="F44" s="35">
        <f t="shared" si="9"/>
        <v>0</v>
      </c>
      <c r="G44" s="2">
        <f t="shared" si="10"/>
        <v>8</v>
      </c>
      <c r="H44" s="35">
        <f t="shared" si="8"/>
        <v>0</v>
      </c>
    </row>
    <row r="45" spans="2:8" x14ac:dyDescent="0.25">
      <c r="B45" s="8">
        <v>1</v>
      </c>
      <c r="C45" s="2" t="s">
        <v>104</v>
      </c>
      <c r="D45" s="8">
        <v>0</v>
      </c>
      <c r="E45" s="101">
        <f>'Sklady Rekapitulace '!$E$59</f>
        <v>0</v>
      </c>
      <c r="F45" s="35">
        <f t="shared" si="9"/>
        <v>0</v>
      </c>
      <c r="G45" s="2">
        <f t="shared" si="10"/>
        <v>4</v>
      </c>
      <c r="H45" s="35">
        <f t="shared" si="8"/>
        <v>0</v>
      </c>
    </row>
    <row r="46" spans="2:8" x14ac:dyDescent="0.25">
      <c r="B46" s="8">
        <v>2</v>
      </c>
      <c r="C46" s="2" t="s">
        <v>104</v>
      </c>
      <c r="D46" s="8">
        <v>0</v>
      </c>
      <c r="E46" s="101">
        <f>'Sklady Rekapitulace '!$E$60</f>
        <v>0</v>
      </c>
      <c r="F46" s="35">
        <f t="shared" si="9"/>
        <v>0</v>
      </c>
      <c r="G46" s="2">
        <f t="shared" si="10"/>
        <v>2</v>
      </c>
      <c r="H46" s="35">
        <f t="shared" si="8"/>
        <v>0</v>
      </c>
    </row>
    <row r="47" spans="2:8" x14ac:dyDescent="0.25">
      <c r="B47" s="6"/>
      <c r="C47" s="7" t="s">
        <v>13</v>
      </c>
      <c r="D47" s="7"/>
      <c r="E47" s="7"/>
      <c r="F47" s="37">
        <f>SUM(F34:F46)</f>
        <v>0</v>
      </c>
      <c r="G47" s="7"/>
      <c r="H47" s="37">
        <f>SUM(H34:H46)</f>
        <v>0</v>
      </c>
    </row>
  </sheetData>
  <sheetProtection algorithmName="SHA-512" hashValue="LLtjlgUN0zvun3a1hoKzLW2vjYIfDX/Is29ZP8nqg1teiUmD1lNpEScOffXaMA1nDzRWnZAQelmymQfAXJy93A==" saltValue="pyWk+0IYIXB60wWIFs/LUA==" spinCount="100000" sheet="1" objects="1" scenarios="1" selectLockedCells="1" selectUnlockedCells="1"/>
  <autoFilter ref="B21:P30" xr:uid="{06E2E6F6-580C-4844-94D4-2EAEB95F257F}"/>
  <pageMargins left="0.7" right="0.7" top="0.78740157499999996" bottom="0.78740157499999996" header="0.3" footer="0.3"/>
  <pageSetup paperSize="9" scale="8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83BA3-B46B-41EA-B41A-67F42F45AF6D}">
  <sheetPr>
    <pageSetUpPr fitToPage="1"/>
  </sheetPr>
  <dimension ref="A1:J88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5" customWidth="1"/>
    <col min="2" max="2" width="9" style="61" customWidth="1"/>
    <col min="3" max="3" width="40.42578125" style="17" customWidth="1"/>
    <col min="4" max="4" width="7.28515625" style="15" customWidth="1"/>
    <col min="5" max="5" width="13.28515625" style="72" customWidth="1"/>
    <col min="6" max="6" width="47.7109375" style="15" customWidth="1"/>
    <col min="7" max="7" width="4" style="19" customWidth="1"/>
    <col min="8" max="8" width="5.7109375" style="19" customWidth="1"/>
    <col min="9" max="9" width="8.85546875" style="39"/>
    <col min="10" max="10" width="15.28515625" style="15" customWidth="1"/>
    <col min="11" max="16384" width="8.85546875" style="15"/>
  </cols>
  <sheetData>
    <row r="1" spans="1:10" ht="7.15" customHeight="1" x14ac:dyDescent="0.2"/>
    <row r="2" spans="1:10" x14ac:dyDescent="0.2">
      <c r="A2" s="115"/>
      <c r="B2" s="59" t="s">
        <v>263</v>
      </c>
    </row>
    <row r="3" spans="1:10" ht="7.15" customHeight="1" x14ac:dyDescent="0.2"/>
    <row r="4" spans="1:10" ht="28.9" customHeight="1" x14ac:dyDescent="0.2">
      <c r="A4" s="16"/>
      <c r="B4" s="62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16" t="s">
        <v>4</v>
      </c>
      <c r="H4" s="90" t="s">
        <v>11</v>
      </c>
      <c r="I4" s="117" t="s">
        <v>6</v>
      </c>
      <c r="J4" s="16" t="s">
        <v>7</v>
      </c>
    </row>
    <row r="5" spans="1:10" x14ac:dyDescent="0.2">
      <c r="A5" s="2"/>
      <c r="B5" s="10" t="s">
        <v>52</v>
      </c>
      <c r="C5" s="118" t="s">
        <v>225</v>
      </c>
      <c r="D5" s="5">
        <v>5</v>
      </c>
      <c r="E5" s="69">
        <v>44386</v>
      </c>
      <c r="F5" s="2" t="s">
        <v>105</v>
      </c>
      <c r="G5" s="8" t="s">
        <v>8</v>
      </c>
      <c r="H5" s="77">
        <v>1</v>
      </c>
      <c r="I5" s="40">
        <f>'Sklady Rekapitulace '!$E$24</f>
        <v>0</v>
      </c>
      <c r="J5" s="35">
        <f>H5*I5</f>
        <v>0</v>
      </c>
    </row>
    <row r="6" spans="1:10" x14ac:dyDescent="0.2">
      <c r="A6" s="2"/>
      <c r="B6" s="10"/>
      <c r="C6" s="11"/>
      <c r="D6" s="2"/>
      <c r="E6" s="25"/>
      <c r="F6" s="1" t="s">
        <v>108</v>
      </c>
      <c r="G6" s="77" t="s">
        <v>3</v>
      </c>
      <c r="H6" s="8">
        <v>4</v>
      </c>
      <c r="I6" s="40">
        <f>'Sklady Rekapitulace '!$E$25</f>
        <v>0</v>
      </c>
      <c r="J6" s="35">
        <f t="shared" ref="J6:J9" si="0">H6*I6</f>
        <v>0</v>
      </c>
    </row>
    <row r="7" spans="1:10" x14ac:dyDescent="0.2">
      <c r="A7" s="2"/>
      <c r="B7" s="10"/>
      <c r="C7" s="11"/>
      <c r="D7" s="2"/>
      <c r="E7" s="25"/>
      <c r="F7" s="2" t="s">
        <v>109</v>
      </c>
      <c r="G7" s="8" t="s">
        <v>3</v>
      </c>
      <c r="H7" s="8">
        <v>35</v>
      </c>
      <c r="I7" s="40">
        <f>'Sklady Rekapitulace '!$E$26</f>
        <v>0</v>
      </c>
      <c r="J7" s="35">
        <f t="shared" si="0"/>
        <v>0</v>
      </c>
    </row>
    <row r="8" spans="1:10" x14ac:dyDescent="0.2">
      <c r="A8" s="2"/>
      <c r="B8" s="10"/>
      <c r="C8" s="11"/>
      <c r="D8" s="2"/>
      <c r="E8" s="25"/>
      <c r="F8" s="2" t="s">
        <v>78</v>
      </c>
      <c r="G8" s="8" t="s">
        <v>3</v>
      </c>
      <c r="H8" s="8">
        <v>0</v>
      </c>
      <c r="I8" s="40">
        <f>'Sklady Rekapitulace '!$E$27</f>
        <v>0</v>
      </c>
      <c r="J8" s="35">
        <f t="shared" si="0"/>
        <v>0</v>
      </c>
    </row>
    <row r="9" spans="1:10" x14ac:dyDescent="0.2">
      <c r="A9" s="2"/>
      <c r="B9" s="10"/>
      <c r="C9" s="11"/>
      <c r="D9" s="2"/>
      <c r="E9" s="25"/>
      <c r="F9" s="2" t="s">
        <v>17</v>
      </c>
      <c r="G9" s="8" t="s">
        <v>8</v>
      </c>
      <c r="H9" s="8">
        <v>1</v>
      </c>
      <c r="I9" s="40">
        <f>'Sklady Rekapitulace '!$E$28</f>
        <v>0</v>
      </c>
      <c r="J9" s="35">
        <f t="shared" si="0"/>
        <v>0</v>
      </c>
    </row>
    <row r="10" spans="1:10" x14ac:dyDescent="0.2">
      <c r="A10" s="6"/>
      <c r="C10" s="12" t="s">
        <v>19</v>
      </c>
      <c r="D10" s="7"/>
      <c r="E10" s="73"/>
      <c r="F10" s="7"/>
      <c r="G10" s="9"/>
      <c r="H10" s="9"/>
      <c r="I10" s="119"/>
      <c r="J10" s="37">
        <f>SUM(J5:J9)</f>
        <v>0</v>
      </c>
    </row>
    <row r="11" spans="1:10" x14ac:dyDescent="0.2">
      <c r="A11" s="2"/>
      <c r="B11" s="10" t="s">
        <v>28</v>
      </c>
      <c r="C11" s="118" t="s">
        <v>226</v>
      </c>
      <c r="D11" s="5">
        <v>5</v>
      </c>
      <c r="E11" s="69">
        <v>43805</v>
      </c>
      <c r="F11" s="2" t="s">
        <v>105</v>
      </c>
      <c r="G11" s="8" t="s">
        <v>8</v>
      </c>
      <c r="H11" s="77">
        <v>1</v>
      </c>
      <c r="I11" s="40">
        <f>'Sklady Rekapitulace '!$E$24</f>
        <v>0</v>
      </c>
      <c r="J11" s="35">
        <f>H11*I11</f>
        <v>0</v>
      </c>
    </row>
    <row r="12" spans="1:10" x14ac:dyDescent="0.2">
      <c r="A12" s="2"/>
      <c r="B12" s="10"/>
      <c r="C12" s="11"/>
      <c r="D12" s="2"/>
      <c r="E12" s="25"/>
      <c r="F12" s="1" t="s">
        <v>108</v>
      </c>
      <c r="G12" s="77" t="s">
        <v>3</v>
      </c>
      <c r="H12" s="8">
        <v>14</v>
      </c>
      <c r="I12" s="40">
        <f>'Sklady Rekapitulace '!$E$25</f>
        <v>0</v>
      </c>
      <c r="J12" s="35">
        <f t="shared" ref="J12:J15" si="1">H12*I12</f>
        <v>0</v>
      </c>
    </row>
    <row r="13" spans="1:10" x14ac:dyDescent="0.2">
      <c r="A13" s="2"/>
      <c r="B13" s="10"/>
      <c r="C13" s="11"/>
      <c r="D13" s="2"/>
      <c r="E13" s="25"/>
      <c r="F13" s="2" t="s">
        <v>109</v>
      </c>
      <c r="G13" s="8" t="s">
        <v>3</v>
      </c>
      <c r="H13" s="8">
        <v>72</v>
      </c>
      <c r="I13" s="40">
        <f>'Sklady Rekapitulace '!$E$26</f>
        <v>0</v>
      </c>
      <c r="J13" s="35">
        <f t="shared" si="1"/>
        <v>0</v>
      </c>
    </row>
    <row r="14" spans="1:10" x14ac:dyDescent="0.2">
      <c r="A14" s="2"/>
      <c r="B14" s="10"/>
      <c r="C14" s="11"/>
      <c r="D14" s="2"/>
      <c r="E14" s="25"/>
      <c r="F14" s="2" t="s">
        <v>78</v>
      </c>
      <c r="G14" s="8" t="s">
        <v>3</v>
      </c>
      <c r="H14" s="8">
        <v>0</v>
      </c>
      <c r="I14" s="40">
        <f>'Sklady Rekapitulace '!$E$27</f>
        <v>0</v>
      </c>
      <c r="J14" s="35">
        <f t="shared" si="1"/>
        <v>0</v>
      </c>
    </row>
    <row r="15" spans="1:10" x14ac:dyDescent="0.2">
      <c r="A15" s="2"/>
      <c r="B15" s="10"/>
      <c r="C15" s="11"/>
      <c r="D15" s="2"/>
      <c r="E15" s="25"/>
      <c r="F15" s="2" t="s">
        <v>17</v>
      </c>
      <c r="G15" s="8" t="s">
        <v>8</v>
      </c>
      <c r="H15" s="8">
        <v>1</v>
      </c>
      <c r="I15" s="40">
        <f>'Sklady Rekapitulace '!$E$28</f>
        <v>0</v>
      </c>
      <c r="J15" s="35">
        <f t="shared" si="1"/>
        <v>0</v>
      </c>
    </row>
    <row r="16" spans="1:10" x14ac:dyDescent="0.2">
      <c r="A16" s="6"/>
      <c r="C16" s="12" t="s">
        <v>19</v>
      </c>
      <c r="D16" s="7"/>
      <c r="E16" s="73"/>
      <c r="F16" s="7"/>
      <c r="G16" s="9"/>
      <c r="H16" s="9"/>
      <c r="I16" s="119"/>
      <c r="J16" s="37">
        <f>SUM(J11:J15)</f>
        <v>0</v>
      </c>
    </row>
    <row r="17" spans="1:10" x14ac:dyDescent="0.2">
      <c r="A17" s="2"/>
      <c r="B17" s="10" t="s">
        <v>227</v>
      </c>
      <c r="C17" s="118" t="s">
        <v>228</v>
      </c>
      <c r="D17" s="5">
        <v>5</v>
      </c>
      <c r="E17" s="69">
        <v>45021</v>
      </c>
      <c r="F17" s="2" t="s">
        <v>105</v>
      </c>
      <c r="G17" s="8" t="s">
        <v>8</v>
      </c>
      <c r="H17" s="77">
        <v>1</v>
      </c>
      <c r="I17" s="40">
        <f>'Sklady Rekapitulace '!$E$24</f>
        <v>0</v>
      </c>
      <c r="J17" s="35">
        <f>H17*I17</f>
        <v>0</v>
      </c>
    </row>
    <row r="18" spans="1:10" x14ac:dyDescent="0.2">
      <c r="A18" s="2"/>
      <c r="B18" s="10"/>
      <c r="C18" s="11"/>
      <c r="D18" s="2"/>
      <c r="E18" s="25"/>
      <c r="F18" s="1" t="s">
        <v>108</v>
      </c>
      <c r="G18" s="77" t="s">
        <v>3</v>
      </c>
      <c r="H18" s="8">
        <v>9</v>
      </c>
      <c r="I18" s="40">
        <f>'Sklady Rekapitulace '!$E$25</f>
        <v>0</v>
      </c>
      <c r="J18" s="35">
        <f t="shared" ref="J18:J21" si="2">H18*I18</f>
        <v>0</v>
      </c>
    </row>
    <row r="19" spans="1:10" x14ac:dyDescent="0.2">
      <c r="A19" s="2"/>
      <c r="B19" s="10"/>
      <c r="C19" s="11"/>
      <c r="D19" s="2"/>
      <c r="E19" s="25"/>
      <c r="F19" s="2" t="s">
        <v>109</v>
      </c>
      <c r="G19" s="8" t="s">
        <v>3</v>
      </c>
      <c r="H19" s="8">
        <v>17</v>
      </c>
      <c r="I19" s="40">
        <f>'Sklady Rekapitulace '!$E$26</f>
        <v>0</v>
      </c>
      <c r="J19" s="35">
        <f t="shared" si="2"/>
        <v>0</v>
      </c>
    </row>
    <row r="20" spans="1:10" x14ac:dyDescent="0.2">
      <c r="A20" s="2"/>
      <c r="B20" s="10"/>
      <c r="C20" s="11"/>
      <c r="D20" s="2"/>
      <c r="E20" s="25"/>
      <c r="F20" s="2" t="s">
        <v>78</v>
      </c>
      <c r="G20" s="8" t="s">
        <v>3</v>
      </c>
      <c r="H20" s="8">
        <v>0</v>
      </c>
      <c r="I20" s="40">
        <f>'Sklady Rekapitulace '!$E$27</f>
        <v>0</v>
      </c>
      <c r="J20" s="35">
        <f t="shared" si="2"/>
        <v>0</v>
      </c>
    </row>
    <row r="21" spans="1:10" x14ac:dyDescent="0.2">
      <c r="A21" s="2"/>
      <c r="B21" s="10"/>
      <c r="C21" s="11"/>
      <c r="D21" s="2"/>
      <c r="E21" s="25"/>
      <c r="F21" s="2" t="s">
        <v>17</v>
      </c>
      <c r="G21" s="8" t="s">
        <v>8</v>
      </c>
      <c r="H21" s="8">
        <v>1</v>
      </c>
      <c r="I21" s="40">
        <f>'Sklady Rekapitulace '!$E$28</f>
        <v>0</v>
      </c>
      <c r="J21" s="35">
        <f t="shared" si="2"/>
        <v>0</v>
      </c>
    </row>
    <row r="22" spans="1:10" x14ac:dyDescent="0.2">
      <c r="A22" s="6"/>
      <c r="C22" s="12" t="s">
        <v>19</v>
      </c>
      <c r="D22" s="7"/>
      <c r="E22" s="73"/>
      <c r="F22" s="7"/>
      <c r="G22" s="9"/>
      <c r="H22" s="9"/>
      <c r="I22" s="119"/>
      <c r="J22" s="37">
        <f>SUM(J17:J21)</f>
        <v>0</v>
      </c>
    </row>
    <row r="23" spans="1:10" x14ac:dyDescent="0.2">
      <c r="A23" s="2"/>
      <c r="B23" s="10" t="s">
        <v>80</v>
      </c>
      <c r="C23" s="118" t="s">
        <v>229</v>
      </c>
      <c r="D23" s="5">
        <v>1</v>
      </c>
      <c r="E23" s="69">
        <v>44841</v>
      </c>
      <c r="F23" s="2" t="s">
        <v>105</v>
      </c>
      <c r="G23" s="8" t="s">
        <v>8</v>
      </c>
      <c r="H23" s="77">
        <v>1</v>
      </c>
      <c r="I23" s="40">
        <f>'Sklady Rekapitulace '!$E$24</f>
        <v>0</v>
      </c>
      <c r="J23" s="35">
        <f>H23*I23</f>
        <v>0</v>
      </c>
    </row>
    <row r="24" spans="1:10" x14ac:dyDescent="0.2">
      <c r="A24" s="2"/>
      <c r="B24" s="10"/>
      <c r="C24" s="11"/>
      <c r="D24" s="2"/>
      <c r="E24" s="25"/>
      <c r="F24" s="1" t="s">
        <v>108</v>
      </c>
      <c r="G24" s="8" t="s">
        <v>3</v>
      </c>
      <c r="H24" s="8">
        <v>11</v>
      </c>
      <c r="I24" s="40">
        <f>'Sklady Rekapitulace '!$E$25</f>
        <v>0</v>
      </c>
      <c r="J24" s="35">
        <f t="shared" ref="J24:J27" si="3">H24*I24</f>
        <v>0</v>
      </c>
    </row>
    <row r="25" spans="1:10" x14ac:dyDescent="0.2">
      <c r="A25" s="2"/>
      <c r="B25" s="10"/>
      <c r="C25" s="11"/>
      <c r="D25" s="2"/>
      <c r="E25" s="25"/>
      <c r="F25" s="2" t="s">
        <v>109</v>
      </c>
      <c r="G25" s="8" t="s">
        <v>3</v>
      </c>
      <c r="H25" s="8">
        <v>147</v>
      </c>
      <c r="I25" s="40">
        <f>'Sklady Rekapitulace '!$E$26</f>
        <v>0</v>
      </c>
      <c r="J25" s="35">
        <f t="shared" si="3"/>
        <v>0</v>
      </c>
    </row>
    <row r="26" spans="1:10" x14ac:dyDescent="0.2">
      <c r="A26" s="2"/>
      <c r="B26" s="10"/>
      <c r="C26" s="11"/>
      <c r="D26" s="2"/>
      <c r="E26" s="25"/>
      <c r="F26" s="2" t="s">
        <v>78</v>
      </c>
      <c r="G26" s="8" t="s">
        <v>3</v>
      </c>
      <c r="H26" s="8">
        <v>50</v>
      </c>
      <c r="I26" s="40">
        <f>'Sklady Rekapitulace '!$E$27</f>
        <v>0</v>
      </c>
      <c r="J26" s="35">
        <f t="shared" si="3"/>
        <v>0</v>
      </c>
    </row>
    <row r="27" spans="1:10" x14ac:dyDescent="0.2">
      <c r="A27" s="2"/>
      <c r="B27" s="10"/>
      <c r="C27" s="11"/>
      <c r="D27" s="2"/>
      <c r="E27" s="25"/>
      <c r="F27" s="2" t="s">
        <v>17</v>
      </c>
      <c r="G27" s="8" t="s">
        <v>8</v>
      </c>
      <c r="H27" s="8">
        <v>1</v>
      </c>
      <c r="I27" s="40">
        <f>'Sklady Rekapitulace '!$E$28</f>
        <v>0</v>
      </c>
      <c r="J27" s="35">
        <f t="shared" si="3"/>
        <v>0</v>
      </c>
    </row>
    <row r="28" spans="1:10" x14ac:dyDescent="0.2">
      <c r="A28" s="6"/>
      <c r="C28" s="12" t="s">
        <v>19</v>
      </c>
      <c r="D28" s="7"/>
      <c r="E28" s="73"/>
      <c r="F28" s="7"/>
      <c r="G28" s="9"/>
      <c r="H28" s="9"/>
      <c r="I28" s="119"/>
      <c r="J28" s="37">
        <f>SUM(J23:J27)</f>
        <v>0</v>
      </c>
    </row>
    <row r="29" spans="1:10" x14ac:dyDescent="0.2">
      <c r="A29" s="2"/>
      <c r="B29" s="10" t="s">
        <v>53</v>
      </c>
      <c r="C29" s="118" t="s">
        <v>230</v>
      </c>
      <c r="D29" s="5">
        <v>4</v>
      </c>
      <c r="E29" s="69">
        <v>44585</v>
      </c>
      <c r="F29" s="2" t="s">
        <v>105</v>
      </c>
      <c r="G29" s="8" t="s">
        <v>8</v>
      </c>
      <c r="H29" s="77">
        <v>1</v>
      </c>
      <c r="I29" s="40">
        <f>'Sklady Rekapitulace '!$E$24</f>
        <v>0</v>
      </c>
      <c r="J29" s="35">
        <f>H29*I29</f>
        <v>0</v>
      </c>
    </row>
    <row r="30" spans="1:10" x14ac:dyDescent="0.2">
      <c r="A30" s="2"/>
      <c r="B30" s="10"/>
      <c r="C30" s="11"/>
      <c r="D30" s="2"/>
      <c r="E30" s="25"/>
      <c r="F30" s="1" t="s">
        <v>108</v>
      </c>
      <c r="G30" s="8" t="s">
        <v>3</v>
      </c>
      <c r="H30" s="8">
        <v>1</v>
      </c>
      <c r="I30" s="40">
        <f>'Sklady Rekapitulace '!$E$25</f>
        <v>0</v>
      </c>
      <c r="J30" s="35">
        <f t="shared" ref="J30:J33" si="4">H30*I30</f>
        <v>0</v>
      </c>
    </row>
    <row r="31" spans="1:10" x14ac:dyDescent="0.2">
      <c r="A31" s="2"/>
      <c r="B31" s="10"/>
      <c r="C31" s="11"/>
      <c r="D31" s="2"/>
      <c r="E31" s="25"/>
      <c r="F31" s="2" t="s">
        <v>109</v>
      </c>
      <c r="G31" s="8" t="s">
        <v>3</v>
      </c>
      <c r="H31" s="8">
        <v>34</v>
      </c>
      <c r="I31" s="40">
        <f>'Sklady Rekapitulace '!$E$26</f>
        <v>0</v>
      </c>
      <c r="J31" s="35">
        <f t="shared" si="4"/>
        <v>0</v>
      </c>
    </row>
    <row r="32" spans="1:10" x14ac:dyDescent="0.2">
      <c r="A32" s="2"/>
      <c r="B32" s="10"/>
      <c r="C32" s="11"/>
      <c r="D32" s="2"/>
      <c r="E32" s="25"/>
      <c r="F32" s="2" t="s">
        <v>78</v>
      </c>
      <c r="G32" s="8" t="s">
        <v>3</v>
      </c>
      <c r="H32" s="8">
        <v>1</v>
      </c>
      <c r="I32" s="40">
        <f>'Sklady Rekapitulace '!$E$27</f>
        <v>0</v>
      </c>
      <c r="J32" s="35">
        <f t="shared" si="4"/>
        <v>0</v>
      </c>
    </row>
    <row r="33" spans="1:10" x14ac:dyDescent="0.2">
      <c r="A33" s="2"/>
      <c r="B33" s="10"/>
      <c r="C33" s="11"/>
      <c r="D33" s="2"/>
      <c r="E33" s="25"/>
      <c r="F33" s="2" t="s">
        <v>17</v>
      </c>
      <c r="G33" s="8" t="s">
        <v>8</v>
      </c>
      <c r="H33" s="8">
        <v>1</v>
      </c>
      <c r="I33" s="40">
        <f>'Sklady Rekapitulace '!$E$28</f>
        <v>0</v>
      </c>
      <c r="J33" s="35">
        <f t="shared" si="4"/>
        <v>0</v>
      </c>
    </row>
    <row r="34" spans="1:10" x14ac:dyDescent="0.2">
      <c r="A34" s="6"/>
      <c r="C34" s="12" t="s">
        <v>19</v>
      </c>
      <c r="D34" s="7"/>
      <c r="E34" s="73"/>
      <c r="F34" s="7"/>
      <c r="G34" s="9"/>
      <c r="H34" s="9"/>
      <c r="I34" s="119"/>
      <c r="J34" s="37">
        <f>SUM(J29:J33)</f>
        <v>0</v>
      </c>
    </row>
    <row r="35" spans="1:10" x14ac:dyDescent="0.2">
      <c r="A35" s="2"/>
      <c r="B35" s="10" t="s">
        <v>59</v>
      </c>
      <c r="C35" s="118" t="s">
        <v>231</v>
      </c>
      <c r="D35" s="5">
        <v>5</v>
      </c>
      <c r="E35" s="69">
        <v>43775</v>
      </c>
      <c r="F35" s="2" t="s">
        <v>105</v>
      </c>
      <c r="G35" s="8" t="s">
        <v>8</v>
      </c>
      <c r="H35" s="77">
        <v>1</v>
      </c>
      <c r="I35" s="40">
        <f>'Sklady Rekapitulace '!$E$24</f>
        <v>0</v>
      </c>
      <c r="J35" s="35">
        <f>H35*I35</f>
        <v>0</v>
      </c>
    </row>
    <row r="36" spans="1:10" x14ac:dyDescent="0.2">
      <c r="A36" s="2"/>
      <c r="B36" s="10"/>
      <c r="C36" s="11"/>
      <c r="D36" s="2"/>
      <c r="E36" s="25"/>
      <c r="F36" s="1" t="s">
        <v>108</v>
      </c>
      <c r="G36" s="8" t="s">
        <v>3</v>
      </c>
      <c r="H36" s="8">
        <v>1</v>
      </c>
      <c r="I36" s="40">
        <f>'Sklady Rekapitulace '!$E$25</f>
        <v>0</v>
      </c>
      <c r="J36" s="35">
        <f t="shared" ref="J36:J39" si="5">H36*I36</f>
        <v>0</v>
      </c>
    </row>
    <row r="37" spans="1:10" x14ac:dyDescent="0.2">
      <c r="A37" s="2"/>
      <c r="B37" s="10"/>
      <c r="C37" s="11"/>
      <c r="D37" s="2"/>
      <c r="E37" s="25"/>
      <c r="F37" s="2" t="s">
        <v>109</v>
      </c>
      <c r="G37" s="8" t="s">
        <v>3</v>
      </c>
      <c r="H37" s="8">
        <v>8</v>
      </c>
      <c r="I37" s="40">
        <f>'Sklady Rekapitulace '!$E$26</f>
        <v>0</v>
      </c>
      <c r="J37" s="35">
        <f t="shared" si="5"/>
        <v>0</v>
      </c>
    </row>
    <row r="38" spans="1:10" x14ac:dyDescent="0.2">
      <c r="A38" s="2"/>
      <c r="B38" s="10"/>
      <c r="C38" s="11"/>
      <c r="D38" s="2"/>
      <c r="E38" s="25"/>
      <c r="F38" s="2" t="s">
        <v>78</v>
      </c>
      <c r="G38" s="8" t="s">
        <v>3</v>
      </c>
      <c r="H38" s="8">
        <v>1</v>
      </c>
      <c r="I38" s="40">
        <f>'Sklady Rekapitulace '!$E$27</f>
        <v>0</v>
      </c>
      <c r="J38" s="35">
        <f t="shared" si="5"/>
        <v>0</v>
      </c>
    </row>
    <row r="39" spans="1:10" x14ac:dyDescent="0.2">
      <c r="A39" s="2"/>
      <c r="B39" s="10"/>
      <c r="C39" s="11"/>
      <c r="D39" s="2"/>
      <c r="E39" s="25"/>
      <c r="F39" s="2" t="s">
        <v>17</v>
      </c>
      <c r="G39" s="8" t="s">
        <v>8</v>
      </c>
      <c r="H39" s="8">
        <v>1</v>
      </c>
      <c r="I39" s="40">
        <f>'Sklady Rekapitulace '!$E$28</f>
        <v>0</v>
      </c>
      <c r="J39" s="35">
        <f t="shared" si="5"/>
        <v>0</v>
      </c>
    </row>
    <row r="40" spans="1:10" x14ac:dyDescent="0.2">
      <c r="A40" s="6"/>
      <c r="C40" s="12" t="s">
        <v>19</v>
      </c>
      <c r="D40" s="7"/>
      <c r="E40" s="73"/>
      <c r="F40" s="7"/>
      <c r="G40" s="9"/>
      <c r="H40" s="9"/>
      <c r="I40" s="119"/>
      <c r="J40" s="37">
        <f>SUM(J35:J39)</f>
        <v>0</v>
      </c>
    </row>
    <row r="41" spans="1:10" x14ac:dyDescent="0.2">
      <c r="A41" s="2"/>
      <c r="B41" s="10" t="s">
        <v>81</v>
      </c>
      <c r="C41" s="118" t="s">
        <v>232</v>
      </c>
      <c r="D41" s="5">
        <v>1</v>
      </c>
      <c r="E41" s="69">
        <v>45206</v>
      </c>
      <c r="F41" s="2" t="s">
        <v>105</v>
      </c>
      <c r="G41" s="8" t="s">
        <v>8</v>
      </c>
      <c r="H41" s="77">
        <v>1</v>
      </c>
      <c r="I41" s="40">
        <f>'Sklady Rekapitulace '!$E$24</f>
        <v>0</v>
      </c>
      <c r="J41" s="35">
        <f>H41*I41</f>
        <v>0</v>
      </c>
    </row>
    <row r="42" spans="1:10" x14ac:dyDescent="0.2">
      <c r="A42" s="2"/>
      <c r="B42" s="10"/>
      <c r="C42" s="11"/>
      <c r="D42" s="2"/>
      <c r="E42" s="25"/>
      <c r="F42" s="1" t="s">
        <v>108</v>
      </c>
      <c r="G42" s="8" t="s">
        <v>3</v>
      </c>
      <c r="H42" s="8">
        <v>3</v>
      </c>
      <c r="I42" s="40">
        <f>'Sklady Rekapitulace '!$E$25</f>
        <v>0</v>
      </c>
      <c r="J42" s="35">
        <f t="shared" ref="J42:J45" si="6">H42*I42</f>
        <v>0</v>
      </c>
    </row>
    <row r="43" spans="1:10" x14ac:dyDescent="0.2">
      <c r="A43" s="2"/>
      <c r="B43" s="10"/>
      <c r="C43" s="11"/>
      <c r="D43" s="2"/>
      <c r="E43" s="25"/>
      <c r="F43" s="2" t="s">
        <v>109</v>
      </c>
      <c r="G43" s="8" t="s">
        <v>3</v>
      </c>
      <c r="H43" s="8"/>
      <c r="I43" s="40">
        <f>'Sklady Rekapitulace '!$E$26</f>
        <v>0</v>
      </c>
      <c r="J43" s="35">
        <f t="shared" si="6"/>
        <v>0</v>
      </c>
    </row>
    <row r="44" spans="1:10" x14ac:dyDescent="0.2">
      <c r="A44" s="2"/>
      <c r="B44" s="10"/>
      <c r="C44" s="11"/>
      <c r="D44" s="2"/>
      <c r="E44" s="25"/>
      <c r="F44" s="2" t="s">
        <v>78</v>
      </c>
      <c r="G44" s="8" t="s">
        <v>3</v>
      </c>
      <c r="H44" s="8">
        <v>2</v>
      </c>
      <c r="I44" s="40">
        <f>'Sklady Rekapitulace '!$E$27</f>
        <v>0</v>
      </c>
      <c r="J44" s="35">
        <f t="shared" si="6"/>
        <v>0</v>
      </c>
    </row>
    <row r="45" spans="1:10" x14ac:dyDescent="0.2">
      <c r="A45" s="2"/>
      <c r="B45" s="10"/>
      <c r="C45" s="11"/>
      <c r="D45" s="2"/>
      <c r="E45" s="25"/>
      <c r="F45" s="2" t="s">
        <v>17</v>
      </c>
      <c r="G45" s="8" t="s">
        <v>8</v>
      </c>
      <c r="H45" s="8">
        <v>1</v>
      </c>
      <c r="I45" s="40">
        <f>'Sklady Rekapitulace '!$E$28</f>
        <v>0</v>
      </c>
      <c r="J45" s="35">
        <f t="shared" si="6"/>
        <v>0</v>
      </c>
    </row>
    <row r="46" spans="1:10" x14ac:dyDescent="0.2">
      <c r="A46" s="6"/>
      <c r="C46" s="12" t="s">
        <v>19</v>
      </c>
      <c r="D46" s="7"/>
      <c r="E46" s="73"/>
      <c r="F46" s="7"/>
      <c r="G46" s="9"/>
      <c r="H46" s="9"/>
      <c r="I46" s="119"/>
      <c r="J46" s="37">
        <f>SUM(J41:J45)</f>
        <v>0</v>
      </c>
    </row>
    <row r="47" spans="1:10" x14ac:dyDescent="0.2">
      <c r="A47" s="2"/>
      <c r="B47" s="10" t="s">
        <v>52</v>
      </c>
      <c r="C47" s="118" t="s">
        <v>233</v>
      </c>
      <c r="D47" s="5">
        <v>5</v>
      </c>
      <c r="E47" s="69">
        <v>44048</v>
      </c>
      <c r="F47" s="2" t="s">
        <v>105</v>
      </c>
      <c r="G47" s="8" t="s">
        <v>8</v>
      </c>
      <c r="H47" s="77">
        <v>1</v>
      </c>
      <c r="I47" s="40">
        <f>'Sklady Rekapitulace '!$E$24</f>
        <v>0</v>
      </c>
      <c r="J47" s="35">
        <f>H47*I47</f>
        <v>0</v>
      </c>
    </row>
    <row r="48" spans="1:10" x14ac:dyDescent="0.2">
      <c r="A48" s="2"/>
      <c r="B48" s="10"/>
      <c r="C48" s="11"/>
      <c r="D48" s="2"/>
      <c r="E48" s="25"/>
      <c r="F48" s="1" t="s">
        <v>108</v>
      </c>
      <c r="G48" s="8" t="s">
        <v>3</v>
      </c>
      <c r="H48" s="8">
        <v>2</v>
      </c>
      <c r="I48" s="40">
        <f>'Sklady Rekapitulace '!$E$25</f>
        <v>0</v>
      </c>
      <c r="J48" s="35">
        <f t="shared" ref="J48:J51" si="7">H48*I48</f>
        <v>0</v>
      </c>
    </row>
    <row r="49" spans="1:10" x14ac:dyDescent="0.2">
      <c r="A49" s="2"/>
      <c r="B49" s="10"/>
      <c r="C49" s="11"/>
      <c r="D49" s="2"/>
      <c r="E49" s="25"/>
      <c r="F49" s="2" t="s">
        <v>109</v>
      </c>
      <c r="G49" s="8" t="s">
        <v>3</v>
      </c>
      <c r="H49" s="8">
        <v>56</v>
      </c>
      <c r="I49" s="40">
        <f>'Sklady Rekapitulace '!$E$26</f>
        <v>0</v>
      </c>
      <c r="J49" s="35">
        <f t="shared" si="7"/>
        <v>0</v>
      </c>
    </row>
    <row r="50" spans="1:10" x14ac:dyDescent="0.2">
      <c r="A50" s="2"/>
      <c r="B50" s="10"/>
      <c r="C50" s="11"/>
      <c r="D50" s="2"/>
      <c r="E50" s="25"/>
      <c r="F50" s="2" t="s">
        <v>78</v>
      </c>
      <c r="G50" s="8" t="s">
        <v>3</v>
      </c>
      <c r="H50" s="8">
        <v>4</v>
      </c>
      <c r="I50" s="40">
        <f>'Sklady Rekapitulace '!$E$27</f>
        <v>0</v>
      </c>
      <c r="J50" s="35">
        <f t="shared" si="7"/>
        <v>0</v>
      </c>
    </row>
    <row r="51" spans="1:10" x14ac:dyDescent="0.2">
      <c r="A51" s="2"/>
      <c r="B51" s="10"/>
      <c r="C51" s="11"/>
      <c r="D51" s="2"/>
      <c r="E51" s="25"/>
      <c r="F51" s="2" t="s">
        <v>17</v>
      </c>
      <c r="G51" s="8" t="s">
        <v>8</v>
      </c>
      <c r="H51" s="8">
        <v>1</v>
      </c>
      <c r="I51" s="40">
        <f>'Sklady Rekapitulace '!$E$28</f>
        <v>0</v>
      </c>
      <c r="J51" s="35">
        <f t="shared" si="7"/>
        <v>0</v>
      </c>
    </row>
    <row r="52" spans="1:10" x14ac:dyDescent="0.2">
      <c r="A52" s="6"/>
      <c r="C52" s="12" t="s">
        <v>19</v>
      </c>
      <c r="D52" s="7"/>
      <c r="E52" s="73"/>
      <c r="F52" s="7"/>
      <c r="G52" s="9"/>
      <c r="H52" s="9"/>
      <c r="I52" s="119"/>
      <c r="J52" s="37">
        <f>SUM(J47:J51)</f>
        <v>0</v>
      </c>
    </row>
    <row r="53" spans="1:10" x14ac:dyDescent="0.2">
      <c r="A53" s="2"/>
      <c r="B53" s="10" t="s">
        <v>52</v>
      </c>
      <c r="C53" s="118" t="s">
        <v>234</v>
      </c>
      <c r="D53" s="5">
        <v>5</v>
      </c>
      <c r="E53" s="69">
        <v>44582</v>
      </c>
      <c r="F53" s="2" t="s">
        <v>105</v>
      </c>
      <c r="G53" s="8" t="s">
        <v>8</v>
      </c>
      <c r="H53" s="77">
        <v>1</v>
      </c>
      <c r="I53" s="40">
        <f>'Sklady Rekapitulace '!$E$24</f>
        <v>0</v>
      </c>
      <c r="J53" s="35">
        <f>H53*I53</f>
        <v>0</v>
      </c>
    </row>
    <row r="54" spans="1:10" x14ac:dyDescent="0.2">
      <c r="A54" s="2"/>
      <c r="B54" s="10"/>
      <c r="C54" s="11"/>
      <c r="D54" s="2"/>
      <c r="E54" s="25"/>
      <c r="F54" s="1" t="s">
        <v>108</v>
      </c>
      <c r="G54" s="8" t="s">
        <v>3</v>
      </c>
      <c r="H54" s="8">
        <v>1</v>
      </c>
      <c r="I54" s="40">
        <f>'Sklady Rekapitulace '!$E$25</f>
        <v>0</v>
      </c>
      <c r="J54" s="35">
        <f t="shared" ref="J54:J57" si="8">H54*I54</f>
        <v>0</v>
      </c>
    </row>
    <row r="55" spans="1:10" x14ac:dyDescent="0.2">
      <c r="A55" s="2"/>
      <c r="B55" s="10"/>
      <c r="C55" s="11"/>
      <c r="D55" s="2"/>
      <c r="E55" s="25"/>
      <c r="F55" s="2" t="s">
        <v>109</v>
      </c>
      <c r="G55" s="8" t="s">
        <v>3</v>
      </c>
      <c r="H55" s="8">
        <v>13</v>
      </c>
      <c r="I55" s="40">
        <f>'Sklady Rekapitulace '!$E$26</f>
        <v>0</v>
      </c>
      <c r="J55" s="35">
        <f t="shared" si="8"/>
        <v>0</v>
      </c>
    </row>
    <row r="56" spans="1:10" x14ac:dyDescent="0.2">
      <c r="A56" s="2"/>
      <c r="B56" s="10"/>
      <c r="C56" s="11"/>
      <c r="D56" s="2"/>
      <c r="E56" s="25"/>
      <c r="F56" s="2" t="s">
        <v>78</v>
      </c>
      <c r="G56" s="8" t="s">
        <v>3</v>
      </c>
      <c r="H56" s="8">
        <v>0</v>
      </c>
      <c r="I56" s="40">
        <f>'Sklady Rekapitulace '!$E$27</f>
        <v>0</v>
      </c>
      <c r="J56" s="35">
        <f t="shared" si="8"/>
        <v>0</v>
      </c>
    </row>
    <row r="57" spans="1:10" x14ac:dyDescent="0.2">
      <c r="A57" s="2"/>
      <c r="B57" s="10"/>
      <c r="C57" s="11"/>
      <c r="D57" s="2"/>
      <c r="E57" s="25"/>
      <c r="F57" s="2" t="s">
        <v>17</v>
      </c>
      <c r="G57" s="8" t="s">
        <v>8</v>
      </c>
      <c r="H57" s="8">
        <v>1</v>
      </c>
      <c r="I57" s="40">
        <f>'Sklady Rekapitulace '!$E$28</f>
        <v>0</v>
      </c>
      <c r="J57" s="35">
        <f t="shared" si="8"/>
        <v>0</v>
      </c>
    </row>
    <row r="58" spans="1:10" x14ac:dyDescent="0.2">
      <c r="A58" s="6"/>
      <c r="C58" s="12" t="s">
        <v>19</v>
      </c>
      <c r="D58" s="7"/>
      <c r="E58" s="73"/>
      <c r="F58" s="7"/>
      <c r="G58" s="9"/>
      <c r="H58" s="9"/>
      <c r="I58" s="119"/>
      <c r="J58" s="37">
        <f>SUM(J53:J57)</f>
        <v>0</v>
      </c>
    </row>
    <row r="59" spans="1:10" x14ac:dyDescent="0.2">
      <c r="A59" s="2"/>
      <c r="B59" s="10" t="s">
        <v>58</v>
      </c>
      <c r="C59" s="118" t="s">
        <v>235</v>
      </c>
      <c r="D59" s="5">
        <v>5</v>
      </c>
      <c r="E59" s="69">
        <v>44582</v>
      </c>
      <c r="F59" s="2" t="s">
        <v>105</v>
      </c>
      <c r="G59" s="8" t="s">
        <v>8</v>
      </c>
      <c r="H59" s="77">
        <v>1</v>
      </c>
      <c r="I59" s="40">
        <f>'Sklady Rekapitulace '!$E$24</f>
        <v>0</v>
      </c>
      <c r="J59" s="35">
        <f>H59*I59</f>
        <v>0</v>
      </c>
    </row>
    <row r="60" spans="1:10" x14ac:dyDescent="0.2">
      <c r="A60" s="2"/>
      <c r="B60" s="10"/>
      <c r="C60" s="11"/>
      <c r="D60" s="2"/>
      <c r="E60" s="25"/>
      <c r="F60" s="1" t="s">
        <v>108</v>
      </c>
      <c r="G60" s="8" t="s">
        <v>3</v>
      </c>
      <c r="H60" s="8">
        <v>1</v>
      </c>
      <c r="I60" s="40">
        <f>'Sklady Rekapitulace '!$E$25</f>
        <v>0</v>
      </c>
      <c r="J60" s="35">
        <f t="shared" ref="J60:J63" si="9">H60*I60</f>
        <v>0</v>
      </c>
    </row>
    <row r="61" spans="1:10" x14ac:dyDescent="0.2">
      <c r="A61" s="2"/>
      <c r="B61" s="10"/>
      <c r="C61" s="11"/>
      <c r="D61" s="2"/>
      <c r="E61" s="25"/>
      <c r="F61" s="2" t="s">
        <v>109</v>
      </c>
      <c r="G61" s="8" t="s">
        <v>3</v>
      </c>
      <c r="H61" s="8">
        <v>20</v>
      </c>
      <c r="I61" s="40">
        <f>'Sklady Rekapitulace '!$E$26</f>
        <v>0</v>
      </c>
      <c r="J61" s="35">
        <f t="shared" si="9"/>
        <v>0</v>
      </c>
    </row>
    <row r="62" spans="1:10" x14ac:dyDescent="0.2">
      <c r="A62" s="2"/>
      <c r="B62" s="10"/>
      <c r="C62" s="11"/>
      <c r="D62" s="2"/>
      <c r="E62" s="25"/>
      <c r="F62" s="2" t="s">
        <v>78</v>
      </c>
      <c r="G62" s="8" t="s">
        <v>3</v>
      </c>
      <c r="H62" s="8">
        <v>0</v>
      </c>
      <c r="I62" s="40">
        <f>'Sklady Rekapitulace '!$E$27</f>
        <v>0</v>
      </c>
      <c r="J62" s="35">
        <f t="shared" si="9"/>
        <v>0</v>
      </c>
    </row>
    <row r="63" spans="1:10" x14ac:dyDescent="0.2">
      <c r="A63" s="2"/>
      <c r="B63" s="10"/>
      <c r="C63" s="11"/>
      <c r="D63" s="2"/>
      <c r="E63" s="25"/>
      <c r="F63" s="2" t="s">
        <v>17</v>
      </c>
      <c r="G63" s="8" t="s">
        <v>8</v>
      </c>
      <c r="H63" s="8">
        <v>1</v>
      </c>
      <c r="I63" s="40">
        <f>'Sklady Rekapitulace '!$E$28</f>
        <v>0</v>
      </c>
      <c r="J63" s="35">
        <f t="shared" si="9"/>
        <v>0</v>
      </c>
    </row>
    <row r="64" spans="1:10" x14ac:dyDescent="0.2">
      <c r="A64" s="6"/>
      <c r="C64" s="12" t="s">
        <v>19</v>
      </c>
      <c r="D64" s="7"/>
      <c r="E64" s="73"/>
      <c r="F64" s="7"/>
      <c r="G64" s="9"/>
      <c r="H64" s="9"/>
      <c r="I64" s="119"/>
      <c r="J64" s="37">
        <f>SUM(J59:J63)</f>
        <v>0</v>
      </c>
    </row>
    <row r="65" spans="1:10" x14ac:dyDescent="0.2">
      <c r="A65" s="2"/>
      <c r="B65" s="10" t="s">
        <v>76</v>
      </c>
      <c r="C65" s="118" t="s">
        <v>236</v>
      </c>
      <c r="D65" s="5">
        <v>1</v>
      </c>
      <c r="E65" s="69">
        <v>44929</v>
      </c>
      <c r="F65" s="2" t="s">
        <v>105</v>
      </c>
      <c r="G65" s="8" t="s">
        <v>8</v>
      </c>
      <c r="H65" s="77">
        <v>1</v>
      </c>
      <c r="I65" s="40">
        <f>'Sklady Rekapitulace '!$E$24</f>
        <v>0</v>
      </c>
      <c r="J65" s="35">
        <f>H65*I65</f>
        <v>0</v>
      </c>
    </row>
    <row r="66" spans="1:10" x14ac:dyDescent="0.2">
      <c r="A66" s="2"/>
      <c r="B66" s="10"/>
      <c r="C66" s="11"/>
      <c r="D66" s="2"/>
      <c r="E66" s="25"/>
      <c r="F66" s="1" t="s">
        <v>108</v>
      </c>
      <c r="G66" s="8" t="s">
        <v>3</v>
      </c>
      <c r="H66" s="8">
        <v>1</v>
      </c>
      <c r="I66" s="40">
        <f>'Sklady Rekapitulace '!$E$25</f>
        <v>0</v>
      </c>
      <c r="J66" s="35">
        <f t="shared" ref="J66:J69" si="10">H66*I66</f>
        <v>0</v>
      </c>
    </row>
    <row r="67" spans="1:10" x14ac:dyDescent="0.2">
      <c r="A67" s="2"/>
      <c r="B67" s="10"/>
      <c r="C67" s="11"/>
      <c r="D67" s="2"/>
      <c r="E67" s="25"/>
      <c r="F67" s="2" t="s">
        <v>109</v>
      </c>
      <c r="G67" s="8" t="s">
        <v>3</v>
      </c>
      <c r="H67" s="8">
        <v>8</v>
      </c>
      <c r="I67" s="40">
        <f>'Sklady Rekapitulace '!$E$26</f>
        <v>0</v>
      </c>
      <c r="J67" s="35">
        <f t="shared" si="10"/>
        <v>0</v>
      </c>
    </row>
    <row r="68" spans="1:10" x14ac:dyDescent="0.2">
      <c r="A68" s="2"/>
      <c r="B68" s="10"/>
      <c r="C68" s="11"/>
      <c r="D68" s="2"/>
      <c r="E68" s="25"/>
      <c r="F68" s="2" t="s">
        <v>78</v>
      </c>
      <c r="G68" s="8" t="s">
        <v>3</v>
      </c>
      <c r="H68" s="8">
        <v>3</v>
      </c>
      <c r="I68" s="40">
        <f>'Sklady Rekapitulace '!$E$27</f>
        <v>0</v>
      </c>
      <c r="J68" s="35">
        <f t="shared" si="10"/>
        <v>0</v>
      </c>
    </row>
    <row r="69" spans="1:10" x14ac:dyDescent="0.2">
      <c r="A69" s="2"/>
      <c r="B69" s="10"/>
      <c r="C69" s="11"/>
      <c r="D69" s="2"/>
      <c r="E69" s="25"/>
      <c r="F69" s="2" t="s">
        <v>17</v>
      </c>
      <c r="G69" s="8" t="s">
        <v>8</v>
      </c>
      <c r="H69" s="8">
        <v>1</v>
      </c>
      <c r="I69" s="40">
        <f>'Sklady Rekapitulace '!$E$28</f>
        <v>0</v>
      </c>
      <c r="J69" s="35">
        <f t="shared" si="10"/>
        <v>0</v>
      </c>
    </row>
    <row r="70" spans="1:10" x14ac:dyDescent="0.2">
      <c r="A70" s="6"/>
      <c r="C70" s="12" t="s">
        <v>19</v>
      </c>
      <c r="D70" s="7"/>
      <c r="E70" s="73"/>
      <c r="F70" s="7"/>
      <c r="G70" s="9"/>
      <c r="H70" s="9"/>
      <c r="I70" s="119"/>
      <c r="J70" s="37">
        <f>SUM(J65:J69)</f>
        <v>0</v>
      </c>
    </row>
    <row r="71" spans="1:10" x14ac:dyDescent="0.2">
      <c r="A71" s="2"/>
      <c r="B71" s="10" t="s">
        <v>82</v>
      </c>
      <c r="C71" s="118" t="s">
        <v>237</v>
      </c>
      <c r="D71" s="5">
        <v>2</v>
      </c>
      <c r="E71" s="69">
        <v>44843</v>
      </c>
      <c r="F71" s="2" t="s">
        <v>105</v>
      </c>
      <c r="G71" s="8" t="s">
        <v>8</v>
      </c>
      <c r="H71" s="77">
        <v>1</v>
      </c>
      <c r="I71" s="40">
        <f>'Sklady Rekapitulace '!$E$24</f>
        <v>0</v>
      </c>
      <c r="J71" s="35">
        <f>H71*I71</f>
        <v>0</v>
      </c>
    </row>
    <row r="72" spans="1:10" x14ac:dyDescent="0.2">
      <c r="A72" s="2"/>
      <c r="B72" s="10"/>
      <c r="C72" s="11"/>
      <c r="D72" s="2"/>
      <c r="E72" s="25"/>
      <c r="F72" s="1" t="s">
        <v>108</v>
      </c>
      <c r="G72" s="77" t="s">
        <v>3</v>
      </c>
      <c r="H72" s="8">
        <v>2</v>
      </c>
      <c r="I72" s="40">
        <f>'Sklady Rekapitulace '!$E$25</f>
        <v>0</v>
      </c>
      <c r="J72" s="35">
        <f t="shared" ref="J72:J75" si="11">H72*I72</f>
        <v>0</v>
      </c>
    </row>
    <row r="73" spans="1:10" x14ac:dyDescent="0.2">
      <c r="A73" s="2"/>
      <c r="B73" s="10"/>
      <c r="C73" s="11"/>
      <c r="D73" s="2"/>
      <c r="E73" s="25"/>
      <c r="F73" s="2" t="s">
        <v>109</v>
      </c>
      <c r="G73" s="8" t="s">
        <v>3</v>
      </c>
      <c r="H73" s="8">
        <v>25</v>
      </c>
      <c r="I73" s="40">
        <f>'Sklady Rekapitulace '!$E$26</f>
        <v>0</v>
      </c>
      <c r="J73" s="35">
        <f t="shared" si="11"/>
        <v>0</v>
      </c>
    </row>
    <row r="74" spans="1:10" x14ac:dyDescent="0.2">
      <c r="A74" s="2"/>
      <c r="B74" s="10"/>
      <c r="C74" s="11"/>
      <c r="D74" s="2"/>
      <c r="E74" s="25"/>
      <c r="F74" s="2" t="s">
        <v>78</v>
      </c>
      <c r="G74" s="8" t="s">
        <v>3</v>
      </c>
      <c r="H74" s="8">
        <v>0</v>
      </c>
      <c r="I74" s="40">
        <f>'Sklady Rekapitulace '!$E$27</f>
        <v>0</v>
      </c>
      <c r="J74" s="35">
        <f t="shared" si="11"/>
        <v>0</v>
      </c>
    </row>
    <row r="75" spans="1:10" x14ac:dyDescent="0.2">
      <c r="A75" s="2"/>
      <c r="B75" s="10"/>
      <c r="C75" s="11"/>
      <c r="D75" s="2"/>
      <c r="E75" s="25"/>
      <c r="F75" s="2" t="s">
        <v>17</v>
      </c>
      <c r="G75" s="8" t="s">
        <v>8</v>
      </c>
      <c r="H75" s="8">
        <v>1</v>
      </c>
      <c r="I75" s="40">
        <f>'Sklady Rekapitulace '!$E$28</f>
        <v>0</v>
      </c>
      <c r="J75" s="35">
        <f t="shared" si="11"/>
        <v>0</v>
      </c>
    </row>
    <row r="76" spans="1:10" x14ac:dyDescent="0.2">
      <c r="A76" s="6"/>
      <c r="C76" s="12" t="s">
        <v>19</v>
      </c>
      <c r="D76" s="7"/>
      <c r="E76" s="73"/>
      <c r="F76" s="7"/>
      <c r="G76" s="9"/>
      <c r="H76" s="9"/>
      <c r="I76" s="119"/>
      <c r="J76" s="37">
        <f>SUM(J71:J75)</f>
        <v>0</v>
      </c>
    </row>
    <row r="77" spans="1:10" x14ac:dyDescent="0.2">
      <c r="A77" s="2"/>
      <c r="B77" s="10" t="s">
        <v>238</v>
      </c>
      <c r="C77" s="118" t="s">
        <v>239</v>
      </c>
      <c r="D77" s="5">
        <v>4</v>
      </c>
      <c r="E77" s="69">
        <v>44048</v>
      </c>
      <c r="F77" s="2" t="s">
        <v>105</v>
      </c>
      <c r="G77" s="8" t="s">
        <v>8</v>
      </c>
      <c r="H77" s="77">
        <v>1</v>
      </c>
      <c r="I77" s="40">
        <f>'Sklady Rekapitulace '!$E$24</f>
        <v>0</v>
      </c>
      <c r="J77" s="35">
        <f>H77*I77</f>
        <v>0</v>
      </c>
    </row>
    <row r="78" spans="1:10" x14ac:dyDescent="0.2">
      <c r="A78" s="2"/>
      <c r="B78" s="10"/>
      <c r="C78" s="11"/>
      <c r="D78" s="2"/>
      <c r="E78" s="25"/>
      <c r="F78" s="1" t="s">
        <v>108</v>
      </c>
      <c r="G78" s="8" t="s">
        <v>3</v>
      </c>
      <c r="H78" s="8">
        <v>2</v>
      </c>
      <c r="I78" s="40">
        <f>'Sklady Rekapitulace '!$E$25</f>
        <v>0</v>
      </c>
      <c r="J78" s="35">
        <f t="shared" ref="J78:J81" si="12">H78*I78</f>
        <v>0</v>
      </c>
    </row>
    <row r="79" spans="1:10" x14ac:dyDescent="0.2">
      <c r="A79" s="2"/>
      <c r="B79" s="10"/>
      <c r="C79" s="11"/>
      <c r="D79" s="2"/>
      <c r="E79" s="25"/>
      <c r="F79" s="2" t="s">
        <v>109</v>
      </c>
      <c r="G79" s="8" t="s">
        <v>3</v>
      </c>
      <c r="H79" s="8">
        <v>21</v>
      </c>
      <c r="I79" s="40">
        <f>'Sklady Rekapitulace '!$E$26</f>
        <v>0</v>
      </c>
      <c r="J79" s="35">
        <f t="shared" si="12"/>
        <v>0</v>
      </c>
    </row>
    <row r="80" spans="1:10" x14ac:dyDescent="0.2">
      <c r="A80" s="2"/>
      <c r="B80" s="10"/>
      <c r="C80" s="11"/>
      <c r="D80" s="2"/>
      <c r="E80" s="25"/>
      <c r="F80" s="2" t="s">
        <v>78</v>
      </c>
      <c r="G80" s="8" t="s">
        <v>3</v>
      </c>
      <c r="H80" s="8">
        <v>1</v>
      </c>
      <c r="I80" s="40">
        <f>'Sklady Rekapitulace '!$E$27</f>
        <v>0</v>
      </c>
      <c r="J80" s="35">
        <f t="shared" si="12"/>
        <v>0</v>
      </c>
    </row>
    <row r="81" spans="1:10" x14ac:dyDescent="0.2">
      <c r="A81" s="2"/>
      <c r="B81" s="10"/>
      <c r="C81" s="11"/>
      <c r="D81" s="2"/>
      <c r="E81" s="25"/>
      <c r="F81" s="2" t="s">
        <v>17</v>
      </c>
      <c r="G81" s="8" t="s">
        <v>8</v>
      </c>
      <c r="H81" s="8">
        <v>1</v>
      </c>
      <c r="I81" s="40">
        <f>'Sklady Rekapitulace '!$E$28</f>
        <v>0</v>
      </c>
      <c r="J81" s="35">
        <f t="shared" si="12"/>
        <v>0</v>
      </c>
    </row>
    <row r="82" spans="1:10" x14ac:dyDescent="0.2">
      <c r="A82" s="6"/>
      <c r="C82" s="12" t="s">
        <v>19</v>
      </c>
      <c r="D82" s="7"/>
      <c r="E82" s="73"/>
      <c r="F82" s="7"/>
      <c r="G82" s="9"/>
      <c r="H82" s="9"/>
      <c r="I82" s="119"/>
      <c r="J82" s="37">
        <f>SUM(J77:J81)</f>
        <v>0</v>
      </c>
    </row>
    <row r="83" spans="1:10" x14ac:dyDescent="0.2">
      <c r="A83" s="2"/>
      <c r="B83" s="10" t="s">
        <v>52</v>
      </c>
      <c r="C83" s="118" t="s">
        <v>240</v>
      </c>
      <c r="D83" s="5">
        <v>5</v>
      </c>
      <c r="E83" s="69">
        <v>44386</v>
      </c>
      <c r="F83" s="2" t="s">
        <v>105</v>
      </c>
      <c r="G83" s="8" t="s">
        <v>8</v>
      </c>
      <c r="H83" s="77">
        <v>1</v>
      </c>
      <c r="I83" s="40">
        <f>'Sklady Rekapitulace '!$E$24</f>
        <v>0</v>
      </c>
      <c r="J83" s="35">
        <f>H83*I83</f>
        <v>0</v>
      </c>
    </row>
    <row r="84" spans="1:10" x14ac:dyDescent="0.2">
      <c r="A84" s="2"/>
      <c r="B84" s="10"/>
      <c r="C84" s="11"/>
      <c r="D84" s="2"/>
      <c r="E84" s="25"/>
      <c r="F84" s="1" t="s">
        <v>108</v>
      </c>
      <c r="G84" s="8" t="s">
        <v>3</v>
      </c>
      <c r="H84" s="8">
        <v>2</v>
      </c>
      <c r="I84" s="40">
        <f>'Sklady Rekapitulace '!$E$25</f>
        <v>0</v>
      </c>
      <c r="J84" s="35">
        <f t="shared" ref="J84:J87" si="13">H84*I84</f>
        <v>0</v>
      </c>
    </row>
    <row r="85" spans="1:10" x14ac:dyDescent="0.2">
      <c r="A85" s="2"/>
      <c r="B85" s="10"/>
      <c r="C85" s="11"/>
      <c r="D85" s="2"/>
      <c r="E85" s="25"/>
      <c r="F85" s="2" t="s">
        <v>109</v>
      </c>
      <c r="G85" s="8" t="s">
        <v>3</v>
      </c>
      <c r="H85" s="8">
        <v>29</v>
      </c>
      <c r="I85" s="40">
        <f>'Sklady Rekapitulace '!$E$26</f>
        <v>0</v>
      </c>
      <c r="J85" s="35">
        <f t="shared" si="13"/>
        <v>0</v>
      </c>
    </row>
    <row r="86" spans="1:10" x14ac:dyDescent="0.2">
      <c r="A86" s="2"/>
      <c r="B86" s="10"/>
      <c r="C86" s="11"/>
      <c r="D86" s="2"/>
      <c r="E86" s="25"/>
      <c r="F86" s="2" t="s">
        <v>78</v>
      </c>
      <c r="G86" s="8" t="s">
        <v>3</v>
      </c>
      <c r="H86" s="8">
        <v>0</v>
      </c>
      <c r="I86" s="40">
        <f>'Sklady Rekapitulace '!$E$27</f>
        <v>0</v>
      </c>
      <c r="J86" s="35">
        <f t="shared" si="13"/>
        <v>0</v>
      </c>
    </row>
    <row r="87" spans="1:10" x14ac:dyDescent="0.2">
      <c r="A87" s="2"/>
      <c r="B87" s="10"/>
      <c r="C87" s="11"/>
      <c r="D87" s="2"/>
      <c r="E87" s="25"/>
      <c r="F87" s="2" t="s">
        <v>17</v>
      </c>
      <c r="G87" s="8" t="s">
        <v>8</v>
      </c>
      <c r="H87" s="8">
        <v>1</v>
      </c>
      <c r="I87" s="40">
        <f>'Sklady Rekapitulace '!$E$28</f>
        <v>0</v>
      </c>
      <c r="J87" s="35">
        <f t="shared" si="13"/>
        <v>0</v>
      </c>
    </row>
    <row r="88" spans="1:10" x14ac:dyDescent="0.2">
      <c r="A88" s="6"/>
      <c r="C88" s="12" t="s">
        <v>19</v>
      </c>
      <c r="D88" s="7"/>
      <c r="E88" s="73"/>
      <c r="F88" s="7"/>
      <c r="G88" s="9"/>
      <c r="H88" s="9"/>
      <c r="I88" s="119"/>
      <c r="J88" s="37">
        <f>SUM(J83:J87)</f>
        <v>0</v>
      </c>
    </row>
  </sheetData>
  <sheetProtection algorithmName="SHA-512" hashValue="QY6wgw+p8V0cjCGf4woWJKPz9C78cr6wLo84lMdGHlieK5VaJYfoWMtlmoCwiP51pA9+i3LFkhIzoZT0O4tXnw==" saltValue="wT6rcddpavFiqbr5kX2KxQ==" spinCount="100000" sheet="1" objects="1" scenarios="1" selectLockedCells="1" selectUnlockedCells="1"/>
  <autoFilter ref="A4:J88" xr:uid="{00000000-0001-0000-0800-000000000000}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CD71D-6A9E-4C4C-8377-6EABD0CEDEF9}">
  <sheetPr>
    <pageSetUpPr fitToPage="1"/>
  </sheetPr>
  <dimension ref="A1:J34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5" customWidth="1"/>
    <col min="2" max="2" width="9.5703125" style="61" customWidth="1"/>
    <col min="3" max="3" width="40.42578125" style="17" customWidth="1"/>
    <col min="4" max="4" width="7.28515625" style="19" customWidth="1"/>
    <col min="5" max="5" width="13.140625" style="68" customWidth="1"/>
    <col min="6" max="6" width="47.85546875" style="15" customWidth="1"/>
    <col min="7" max="7" width="4" style="19" customWidth="1"/>
    <col min="8" max="8" width="5.7109375" style="19" customWidth="1"/>
    <col min="9" max="9" width="8.85546875" style="39"/>
    <col min="10" max="10" width="15.28515625" style="15" customWidth="1"/>
    <col min="11" max="16384" width="8.85546875" style="15"/>
  </cols>
  <sheetData>
    <row r="1" spans="1:10" ht="7.15" customHeight="1" x14ac:dyDescent="0.2"/>
    <row r="2" spans="1:10" x14ac:dyDescent="0.2">
      <c r="B2" s="60" t="s">
        <v>265</v>
      </c>
    </row>
    <row r="3" spans="1:10" ht="7.15" customHeight="1" x14ac:dyDescent="0.2"/>
    <row r="4" spans="1:10" ht="28.9" customHeight="1" x14ac:dyDescent="0.2">
      <c r="A4" s="16"/>
      <c r="B4" s="62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16" t="s">
        <v>4</v>
      </c>
      <c r="H4" s="90" t="s">
        <v>11</v>
      </c>
      <c r="I4" s="117" t="s">
        <v>6</v>
      </c>
      <c r="J4" s="16" t="s">
        <v>7</v>
      </c>
    </row>
    <row r="5" spans="1:10" x14ac:dyDescent="0.2">
      <c r="A5" s="2"/>
      <c r="B5" s="10" t="s">
        <v>75</v>
      </c>
      <c r="C5" s="122" t="s">
        <v>250</v>
      </c>
      <c r="D5" s="5">
        <v>2</v>
      </c>
      <c r="E5" s="69">
        <v>44750</v>
      </c>
      <c r="F5" s="2" t="s">
        <v>105</v>
      </c>
      <c r="G5" s="8" t="s">
        <v>8</v>
      </c>
      <c r="H5" s="77">
        <v>1</v>
      </c>
      <c r="I5" s="40">
        <f>'Sklady Rekapitulace '!$E$31</f>
        <v>0</v>
      </c>
      <c r="J5" s="35">
        <f>H5*I5</f>
        <v>0</v>
      </c>
    </row>
    <row r="6" spans="1:10" x14ac:dyDescent="0.2">
      <c r="A6" s="2"/>
      <c r="B6" s="10"/>
      <c r="C6" s="11"/>
      <c r="D6" s="8"/>
      <c r="E6" s="70"/>
      <c r="F6" s="1" t="s">
        <v>108</v>
      </c>
      <c r="G6" s="8" t="s">
        <v>3</v>
      </c>
      <c r="H6" s="8">
        <v>17</v>
      </c>
      <c r="I6" s="40">
        <f>'Sklady Rekapitulace '!$E$32</f>
        <v>0</v>
      </c>
      <c r="J6" s="35">
        <f t="shared" ref="J6:J9" si="0">H6*I6</f>
        <v>0</v>
      </c>
    </row>
    <row r="7" spans="1:10" x14ac:dyDescent="0.2">
      <c r="A7" s="2"/>
      <c r="B7" s="10"/>
      <c r="C7" s="11"/>
      <c r="D7" s="8"/>
      <c r="E7" s="70"/>
      <c r="F7" s="2" t="s">
        <v>109</v>
      </c>
      <c r="G7" s="8" t="s">
        <v>3</v>
      </c>
      <c r="H7" s="8">
        <v>195</v>
      </c>
      <c r="I7" s="40">
        <f>'Sklady Rekapitulace '!$E$33</f>
        <v>0</v>
      </c>
      <c r="J7" s="35">
        <f t="shared" si="0"/>
        <v>0</v>
      </c>
    </row>
    <row r="8" spans="1:10" x14ac:dyDescent="0.2">
      <c r="A8" s="2"/>
      <c r="B8" s="10"/>
      <c r="C8" s="11"/>
      <c r="D8" s="8"/>
      <c r="E8" s="70"/>
      <c r="F8" s="2" t="s">
        <v>79</v>
      </c>
      <c r="G8" s="8" t="s">
        <v>3</v>
      </c>
      <c r="H8" s="8">
        <v>48</v>
      </c>
      <c r="I8" s="40">
        <f>'Sklady Rekapitulace '!$E$34</f>
        <v>0</v>
      </c>
      <c r="J8" s="35">
        <f t="shared" si="0"/>
        <v>0</v>
      </c>
    </row>
    <row r="9" spans="1:10" x14ac:dyDescent="0.2">
      <c r="A9" s="2"/>
      <c r="B9" s="10"/>
      <c r="C9" s="11"/>
      <c r="D9" s="8"/>
      <c r="E9" s="70"/>
      <c r="F9" s="2" t="s">
        <v>17</v>
      </c>
      <c r="G9" s="8" t="s">
        <v>8</v>
      </c>
      <c r="H9" s="8">
        <v>1</v>
      </c>
      <c r="I9" s="40">
        <f>'Sklady Rekapitulace '!$E$35</f>
        <v>0</v>
      </c>
      <c r="J9" s="35">
        <f t="shared" si="0"/>
        <v>0</v>
      </c>
    </row>
    <row r="10" spans="1:10" x14ac:dyDescent="0.2">
      <c r="A10" s="6"/>
      <c r="B10" s="64" t="s">
        <v>19</v>
      </c>
      <c r="C10" s="12"/>
      <c r="D10" s="9"/>
      <c r="E10" s="71"/>
      <c r="F10" s="7"/>
      <c r="G10" s="9"/>
      <c r="H10" s="9"/>
      <c r="I10" s="119"/>
      <c r="J10" s="37">
        <f>SUM(J5:J9)</f>
        <v>0</v>
      </c>
    </row>
    <row r="11" spans="1:10" x14ac:dyDescent="0.2">
      <c r="A11" s="2"/>
      <c r="B11" s="10" t="s">
        <v>65</v>
      </c>
      <c r="C11" s="122" t="s">
        <v>251</v>
      </c>
      <c r="D11" s="5">
        <v>2</v>
      </c>
      <c r="E11" s="69">
        <v>44841</v>
      </c>
      <c r="F11" s="2" t="s">
        <v>105</v>
      </c>
      <c r="G11" s="8" t="s">
        <v>8</v>
      </c>
      <c r="H11" s="77">
        <v>1</v>
      </c>
      <c r="I11" s="40">
        <f>'Sklady Rekapitulace '!$E$31</f>
        <v>0</v>
      </c>
      <c r="J11" s="35">
        <f>H11*I11</f>
        <v>0</v>
      </c>
    </row>
    <row r="12" spans="1:10" x14ac:dyDescent="0.2">
      <c r="A12" s="2"/>
      <c r="B12" s="10"/>
      <c r="C12" s="11"/>
      <c r="D12" s="8"/>
      <c r="E12" s="70"/>
      <c r="F12" s="1" t="s">
        <v>108</v>
      </c>
      <c r="G12" s="8" t="s">
        <v>3</v>
      </c>
      <c r="H12" s="8">
        <v>14</v>
      </c>
      <c r="I12" s="40">
        <f>'Sklady Rekapitulace '!$E$32</f>
        <v>0</v>
      </c>
      <c r="J12" s="35">
        <f t="shared" ref="J12:J15" si="1">H12*I12</f>
        <v>0</v>
      </c>
    </row>
    <row r="13" spans="1:10" x14ac:dyDescent="0.2">
      <c r="A13" s="2"/>
      <c r="B13" s="10"/>
      <c r="C13" s="11"/>
      <c r="D13" s="8"/>
      <c r="E13" s="70"/>
      <c r="F13" s="2" t="s">
        <v>109</v>
      </c>
      <c r="G13" s="8" t="s">
        <v>3</v>
      </c>
      <c r="H13" s="8">
        <v>125</v>
      </c>
      <c r="I13" s="40">
        <f>'Sklady Rekapitulace '!$E$33</f>
        <v>0</v>
      </c>
      <c r="J13" s="35">
        <f t="shared" si="1"/>
        <v>0</v>
      </c>
    </row>
    <row r="14" spans="1:10" x14ac:dyDescent="0.2">
      <c r="A14" s="2"/>
      <c r="B14" s="10"/>
      <c r="C14" s="11"/>
      <c r="D14" s="8"/>
      <c r="E14" s="70"/>
      <c r="F14" s="2" t="s">
        <v>79</v>
      </c>
      <c r="G14" s="8" t="s">
        <v>3</v>
      </c>
      <c r="H14" s="8">
        <v>52</v>
      </c>
      <c r="I14" s="40">
        <f>'Sklady Rekapitulace '!$E$34</f>
        <v>0</v>
      </c>
      <c r="J14" s="35">
        <f t="shared" si="1"/>
        <v>0</v>
      </c>
    </row>
    <row r="15" spans="1:10" x14ac:dyDescent="0.2">
      <c r="A15" s="2"/>
      <c r="B15" s="10"/>
      <c r="C15" s="11"/>
      <c r="D15" s="8"/>
      <c r="E15" s="70"/>
      <c r="F15" s="2" t="s">
        <v>17</v>
      </c>
      <c r="G15" s="8" t="s">
        <v>8</v>
      </c>
      <c r="H15" s="8">
        <v>1</v>
      </c>
      <c r="I15" s="40">
        <f>'Sklady Rekapitulace '!$E$35</f>
        <v>0</v>
      </c>
      <c r="J15" s="35">
        <f t="shared" si="1"/>
        <v>0</v>
      </c>
    </row>
    <row r="16" spans="1:10" x14ac:dyDescent="0.2">
      <c r="A16" s="6"/>
      <c r="B16" s="64" t="s">
        <v>19</v>
      </c>
      <c r="C16" s="12"/>
      <c r="D16" s="9"/>
      <c r="E16" s="71"/>
      <c r="F16" s="7"/>
      <c r="G16" s="9"/>
      <c r="H16" s="9"/>
      <c r="I16" s="119"/>
      <c r="J16" s="37">
        <f>SUM(J11:J15)</f>
        <v>0</v>
      </c>
    </row>
    <row r="17" spans="1:10" x14ac:dyDescent="0.2">
      <c r="A17" s="2"/>
      <c r="B17" s="10" t="s">
        <v>58</v>
      </c>
      <c r="C17" s="122" t="s">
        <v>252</v>
      </c>
      <c r="D17" s="5">
        <v>2</v>
      </c>
      <c r="E17" s="69">
        <v>44750</v>
      </c>
      <c r="F17" s="2" t="s">
        <v>105</v>
      </c>
      <c r="G17" s="8" t="s">
        <v>8</v>
      </c>
      <c r="H17" s="77">
        <v>1</v>
      </c>
      <c r="I17" s="40">
        <f>'Sklady Rekapitulace '!$E$31</f>
        <v>0</v>
      </c>
      <c r="J17" s="35">
        <f>H17*I17</f>
        <v>0</v>
      </c>
    </row>
    <row r="18" spans="1:10" x14ac:dyDescent="0.2">
      <c r="A18" s="2"/>
      <c r="B18" s="10"/>
      <c r="C18" s="11"/>
      <c r="D18" s="8"/>
      <c r="E18" s="70"/>
      <c r="F18" s="1" t="s">
        <v>108</v>
      </c>
      <c r="G18" s="8" t="s">
        <v>3</v>
      </c>
      <c r="H18" s="8">
        <v>6</v>
      </c>
      <c r="I18" s="40">
        <f>'Sklady Rekapitulace '!$E$32</f>
        <v>0</v>
      </c>
      <c r="J18" s="35">
        <f t="shared" ref="J18:J21" si="2">H18*I18</f>
        <v>0</v>
      </c>
    </row>
    <row r="19" spans="1:10" x14ac:dyDescent="0.2">
      <c r="A19" s="2"/>
      <c r="B19" s="10"/>
      <c r="C19" s="11"/>
      <c r="D19" s="8"/>
      <c r="E19" s="70"/>
      <c r="F19" s="2" t="s">
        <v>109</v>
      </c>
      <c r="G19" s="8" t="s">
        <v>3</v>
      </c>
      <c r="H19" s="8">
        <v>63</v>
      </c>
      <c r="I19" s="40">
        <f>'Sklady Rekapitulace '!$E$33</f>
        <v>0</v>
      </c>
      <c r="J19" s="35">
        <f t="shared" si="2"/>
        <v>0</v>
      </c>
    </row>
    <row r="20" spans="1:10" x14ac:dyDescent="0.2">
      <c r="A20" s="2"/>
      <c r="B20" s="10"/>
      <c r="C20" s="11"/>
      <c r="D20" s="8"/>
      <c r="E20" s="70"/>
      <c r="F20" s="2" t="s">
        <v>79</v>
      </c>
      <c r="G20" s="8" t="s">
        <v>3</v>
      </c>
      <c r="H20" s="8">
        <v>0</v>
      </c>
      <c r="I20" s="40">
        <f>'Sklady Rekapitulace '!$E$34</f>
        <v>0</v>
      </c>
      <c r="J20" s="35">
        <f t="shared" si="2"/>
        <v>0</v>
      </c>
    </row>
    <row r="21" spans="1:10" x14ac:dyDescent="0.2">
      <c r="A21" s="2"/>
      <c r="B21" s="10"/>
      <c r="C21" s="11"/>
      <c r="D21" s="8"/>
      <c r="E21" s="70"/>
      <c r="F21" s="2" t="s">
        <v>17</v>
      </c>
      <c r="G21" s="8" t="s">
        <v>8</v>
      </c>
      <c r="H21" s="8">
        <v>1</v>
      </c>
      <c r="I21" s="40">
        <f>'Sklady Rekapitulace '!$E$35</f>
        <v>0</v>
      </c>
      <c r="J21" s="35">
        <f t="shared" si="2"/>
        <v>0</v>
      </c>
    </row>
    <row r="22" spans="1:10" x14ac:dyDescent="0.2">
      <c r="A22" s="6"/>
      <c r="B22" s="64" t="s">
        <v>19</v>
      </c>
      <c r="C22" s="12"/>
      <c r="D22" s="9"/>
      <c r="E22" s="71"/>
      <c r="F22" s="7"/>
      <c r="G22" s="9"/>
      <c r="H22" s="9"/>
      <c r="I22" s="119"/>
      <c r="J22" s="37">
        <f>SUM(J17:J21)</f>
        <v>0</v>
      </c>
    </row>
    <row r="23" spans="1:10" x14ac:dyDescent="0.2">
      <c r="A23" s="2"/>
      <c r="B23" s="10" t="s">
        <v>47</v>
      </c>
      <c r="C23" s="122" t="s">
        <v>253</v>
      </c>
      <c r="D23" s="5">
        <v>2</v>
      </c>
      <c r="E23" s="69">
        <v>44750</v>
      </c>
      <c r="F23" s="2" t="s">
        <v>105</v>
      </c>
      <c r="G23" s="8" t="s">
        <v>8</v>
      </c>
      <c r="H23" s="77">
        <v>1</v>
      </c>
      <c r="I23" s="40">
        <f>'Sklady Rekapitulace '!$E$31</f>
        <v>0</v>
      </c>
      <c r="J23" s="35">
        <f>H23*I23</f>
        <v>0</v>
      </c>
    </row>
    <row r="24" spans="1:10" x14ac:dyDescent="0.2">
      <c r="A24" s="2"/>
      <c r="B24" s="10"/>
      <c r="C24" s="11"/>
      <c r="D24" s="8"/>
      <c r="E24" s="70"/>
      <c r="F24" s="1" t="s">
        <v>108</v>
      </c>
      <c r="G24" s="8" t="s">
        <v>3</v>
      </c>
      <c r="H24" s="8">
        <v>2</v>
      </c>
      <c r="I24" s="40">
        <f>'Sklady Rekapitulace '!$E$32</f>
        <v>0</v>
      </c>
      <c r="J24" s="35">
        <f t="shared" ref="J24:J27" si="3">H24*I24</f>
        <v>0</v>
      </c>
    </row>
    <row r="25" spans="1:10" x14ac:dyDescent="0.2">
      <c r="A25" s="2"/>
      <c r="B25" s="10"/>
      <c r="C25" s="11"/>
      <c r="D25" s="8"/>
      <c r="E25" s="70"/>
      <c r="F25" s="2" t="s">
        <v>109</v>
      </c>
      <c r="G25" s="8" t="s">
        <v>3</v>
      </c>
      <c r="H25" s="8"/>
      <c r="I25" s="40">
        <f>'Sklady Rekapitulace '!$E$33</f>
        <v>0</v>
      </c>
      <c r="J25" s="35">
        <f t="shared" si="3"/>
        <v>0</v>
      </c>
    </row>
    <row r="26" spans="1:10" x14ac:dyDescent="0.2">
      <c r="A26" s="2"/>
      <c r="B26" s="10"/>
      <c r="C26" s="11"/>
      <c r="D26" s="8"/>
      <c r="E26" s="70"/>
      <c r="F26" s="2" t="s">
        <v>79</v>
      </c>
      <c r="G26" s="8" t="s">
        <v>3</v>
      </c>
      <c r="H26" s="8">
        <v>6</v>
      </c>
      <c r="I26" s="40">
        <f>'Sklady Rekapitulace '!$E$34</f>
        <v>0</v>
      </c>
      <c r="J26" s="35">
        <f t="shared" si="3"/>
        <v>0</v>
      </c>
    </row>
    <row r="27" spans="1:10" x14ac:dyDescent="0.2">
      <c r="A27" s="2"/>
      <c r="B27" s="10"/>
      <c r="C27" s="11"/>
      <c r="D27" s="8"/>
      <c r="E27" s="70"/>
      <c r="F27" s="2" t="s">
        <v>17</v>
      </c>
      <c r="G27" s="8" t="s">
        <v>8</v>
      </c>
      <c r="H27" s="8">
        <v>1</v>
      </c>
      <c r="I27" s="40">
        <f>'Sklady Rekapitulace '!$E$35</f>
        <v>0</v>
      </c>
      <c r="J27" s="35">
        <f t="shared" si="3"/>
        <v>0</v>
      </c>
    </row>
    <row r="28" spans="1:10" x14ac:dyDescent="0.2">
      <c r="A28" s="6"/>
      <c r="B28" s="64" t="s">
        <v>19</v>
      </c>
      <c r="C28" s="12"/>
      <c r="D28" s="9"/>
      <c r="E28" s="71"/>
      <c r="F28" s="7"/>
      <c r="G28" s="9"/>
      <c r="H28" s="9"/>
      <c r="I28" s="119"/>
      <c r="J28" s="37">
        <f>SUM(J23:J27)</f>
        <v>0</v>
      </c>
    </row>
    <row r="29" spans="1:10" x14ac:dyDescent="0.2">
      <c r="A29" s="2"/>
      <c r="B29" s="10" t="s">
        <v>52</v>
      </c>
      <c r="C29" s="122" t="s">
        <v>254</v>
      </c>
      <c r="D29" s="5">
        <v>2</v>
      </c>
      <c r="E29" s="69">
        <v>45021</v>
      </c>
      <c r="F29" s="2" t="s">
        <v>105</v>
      </c>
      <c r="G29" s="8" t="s">
        <v>8</v>
      </c>
      <c r="H29" s="77">
        <v>1</v>
      </c>
      <c r="I29" s="40">
        <f>'Sklady Rekapitulace '!$E$31</f>
        <v>0</v>
      </c>
      <c r="J29" s="35">
        <f>H29*I29</f>
        <v>0</v>
      </c>
    </row>
    <row r="30" spans="1:10" x14ac:dyDescent="0.2">
      <c r="A30" s="2"/>
      <c r="B30" s="10"/>
      <c r="C30" s="11"/>
      <c r="D30" s="8"/>
      <c r="E30" s="70"/>
      <c r="F30" s="1" t="s">
        <v>108</v>
      </c>
      <c r="G30" s="77" t="s">
        <v>3</v>
      </c>
      <c r="H30" s="8">
        <v>1</v>
      </c>
      <c r="I30" s="40">
        <f>'Sklady Rekapitulace '!$E$32</f>
        <v>0</v>
      </c>
      <c r="J30" s="35">
        <f t="shared" ref="J30:J33" si="4">H30*I30</f>
        <v>0</v>
      </c>
    </row>
    <row r="31" spans="1:10" x14ac:dyDescent="0.2">
      <c r="A31" s="2"/>
      <c r="B31" s="10"/>
      <c r="C31" s="11"/>
      <c r="D31" s="8"/>
      <c r="E31" s="70"/>
      <c r="F31" s="2" t="s">
        <v>109</v>
      </c>
      <c r="G31" s="8" t="s">
        <v>3</v>
      </c>
      <c r="H31" s="8">
        <v>12</v>
      </c>
      <c r="I31" s="40">
        <f>'Sklady Rekapitulace '!$E$33</f>
        <v>0</v>
      </c>
      <c r="J31" s="35">
        <f t="shared" si="4"/>
        <v>0</v>
      </c>
    </row>
    <row r="32" spans="1:10" x14ac:dyDescent="0.2">
      <c r="A32" s="2"/>
      <c r="B32" s="10"/>
      <c r="C32" s="11"/>
      <c r="D32" s="8"/>
      <c r="E32" s="70"/>
      <c r="F32" s="2" t="s">
        <v>79</v>
      </c>
      <c r="G32" s="8" t="s">
        <v>3</v>
      </c>
      <c r="H32" s="8">
        <v>0</v>
      </c>
      <c r="I32" s="40">
        <f>'Sklady Rekapitulace '!$E$34</f>
        <v>0</v>
      </c>
      <c r="J32" s="35">
        <f t="shared" si="4"/>
        <v>0</v>
      </c>
    </row>
    <row r="33" spans="1:10" x14ac:dyDescent="0.2">
      <c r="A33" s="2"/>
      <c r="B33" s="10"/>
      <c r="C33" s="11"/>
      <c r="D33" s="8"/>
      <c r="E33" s="70"/>
      <c r="F33" s="2" t="s">
        <v>17</v>
      </c>
      <c r="G33" s="8" t="s">
        <v>8</v>
      </c>
      <c r="H33" s="8">
        <v>1</v>
      </c>
      <c r="I33" s="40">
        <f>'Sklady Rekapitulace '!$E$35</f>
        <v>0</v>
      </c>
      <c r="J33" s="35">
        <f t="shared" si="4"/>
        <v>0</v>
      </c>
    </row>
    <row r="34" spans="1:10" x14ac:dyDescent="0.2">
      <c r="A34" s="6"/>
      <c r="B34" s="64" t="s">
        <v>19</v>
      </c>
      <c r="C34" s="12"/>
      <c r="D34" s="9"/>
      <c r="E34" s="71"/>
      <c r="F34" s="7"/>
      <c r="G34" s="9"/>
      <c r="H34" s="9"/>
      <c r="I34" s="119"/>
      <c r="J34" s="37">
        <f>SUM(J29:J33)</f>
        <v>0</v>
      </c>
    </row>
  </sheetData>
  <sheetProtection algorithmName="SHA-512" hashValue="T0uUcekv1pX69pYgNRSHR2aeWXs1nyw0ZdfJ90yiiP7HgsiyIKJj69tdUK3MmCIIOJ+jBEps2d8NR3ocBkXJ1g==" saltValue="PZcP63VRBnc0NMbyBIH8Uw==" spinCount="100000" sheet="1" objects="1" scenarios="1" selectLockedCells="1" selectUnlockedCells="1"/>
  <autoFilter ref="A4:J34" xr:uid="{00000000-0001-0000-0900-000000000000}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3EFAB-2F6C-47A5-A23A-F360D780164D}">
  <sheetPr>
    <pageSetUpPr fitToPage="1"/>
  </sheetPr>
  <dimension ref="A1:J40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5" customWidth="1"/>
    <col min="2" max="2" width="9" style="61" customWidth="1"/>
    <col min="3" max="3" width="40.42578125" style="17" customWidth="1"/>
    <col min="4" max="4" width="7.28515625" style="15" customWidth="1"/>
    <col min="5" max="5" width="13.28515625" style="72" customWidth="1"/>
    <col min="6" max="6" width="47.7109375" style="15" customWidth="1"/>
    <col min="7" max="7" width="4" style="19" customWidth="1"/>
    <col min="8" max="8" width="5.7109375" style="19" customWidth="1"/>
    <col min="9" max="9" width="8.85546875" style="52"/>
    <col min="10" max="10" width="15.28515625" style="15" customWidth="1"/>
    <col min="11" max="16384" width="8.85546875" style="15"/>
  </cols>
  <sheetData>
    <row r="1" spans="1:10" ht="7.15" customHeight="1" x14ac:dyDescent="0.2"/>
    <row r="2" spans="1:10" x14ac:dyDescent="0.2">
      <c r="A2" s="115"/>
      <c r="B2" s="59" t="s">
        <v>264</v>
      </c>
    </row>
    <row r="3" spans="1:10" ht="7.15" customHeight="1" x14ac:dyDescent="0.2"/>
    <row r="4" spans="1:10" ht="28.9" customHeight="1" x14ac:dyDescent="0.2">
      <c r="A4" s="16"/>
      <c r="B4" s="62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16" t="s">
        <v>4</v>
      </c>
      <c r="H4" s="90" t="s">
        <v>11</v>
      </c>
      <c r="I4" s="117" t="s">
        <v>6</v>
      </c>
      <c r="J4" s="16" t="s">
        <v>7</v>
      </c>
    </row>
    <row r="5" spans="1:10" x14ac:dyDescent="0.2">
      <c r="A5" s="2"/>
      <c r="B5" s="10" t="s">
        <v>52</v>
      </c>
      <c r="C5" s="118" t="s">
        <v>241</v>
      </c>
      <c r="D5" s="2">
        <v>5</v>
      </c>
      <c r="E5" s="25">
        <v>44386</v>
      </c>
      <c r="F5" s="2" t="s">
        <v>15</v>
      </c>
      <c r="G5" s="8" t="s">
        <v>8</v>
      </c>
      <c r="H5" s="8">
        <v>1</v>
      </c>
      <c r="I5" s="46">
        <f>'Sklady Rekapitulace '!$E$38</f>
        <v>0</v>
      </c>
      <c r="J5" s="35">
        <f>H5*I5</f>
        <v>0</v>
      </c>
    </row>
    <row r="6" spans="1:10" x14ac:dyDescent="0.2">
      <c r="A6" s="2"/>
      <c r="B6" s="10"/>
      <c r="C6" s="11"/>
      <c r="D6" s="2"/>
      <c r="E6" s="25"/>
      <c r="F6" s="2" t="s">
        <v>18</v>
      </c>
      <c r="G6" s="8" t="s">
        <v>3</v>
      </c>
      <c r="H6" s="8">
        <v>11</v>
      </c>
      <c r="I6" s="46">
        <f>'Sklady Rekapitulace '!$E$39</f>
        <v>0</v>
      </c>
      <c r="J6" s="35">
        <f t="shared" ref="J6:J7" si="0">H6*I6</f>
        <v>0</v>
      </c>
    </row>
    <row r="7" spans="1:10" x14ac:dyDescent="0.2">
      <c r="A7" s="2"/>
      <c r="B7" s="10"/>
      <c r="C7" s="11"/>
      <c r="D7" s="2"/>
      <c r="E7" s="25"/>
      <c r="F7" s="2" t="s">
        <v>16</v>
      </c>
      <c r="G7" s="8" t="s">
        <v>8</v>
      </c>
      <c r="H7" s="8">
        <v>1</v>
      </c>
      <c r="I7" s="46">
        <f>'Sklady Rekapitulace '!$E$40</f>
        <v>0</v>
      </c>
      <c r="J7" s="35">
        <f t="shared" si="0"/>
        <v>0</v>
      </c>
    </row>
    <row r="8" spans="1:10" x14ac:dyDescent="0.2">
      <c r="A8" s="6"/>
      <c r="C8" s="12" t="s">
        <v>14</v>
      </c>
      <c r="D8" s="7"/>
      <c r="E8" s="73"/>
      <c r="F8" s="7"/>
      <c r="G8" s="9"/>
      <c r="H8" s="9"/>
      <c r="I8" s="48"/>
      <c r="J8" s="37">
        <f>SUM(J5:J7)</f>
        <v>0</v>
      </c>
    </row>
    <row r="9" spans="1:10" x14ac:dyDescent="0.2">
      <c r="A9" s="2"/>
      <c r="B9" s="10" t="s">
        <v>28</v>
      </c>
      <c r="C9" s="118" t="s">
        <v>242</v>
      </c>
      <c r="D9" s="2">
        <v>5</v>
      </c>
      <c r="E9" s="25">
        <v>43775</v>
      </c>
      <c r="F9" s="2" t="s">
        <v>15</v>
      </c>
      <c r="G9" s="8" t="s">
        <v>8</v>
      </c>
      <c r="H9" s="8">
        <v>1</v>
      </c>
      <c r="I9" s="46">
        <f>'Sklady Rekapitulace '!$E$38</f>
        <v>0</v>
      </c>
      <c r="J9" s="35">
        <f>H9*I9</f>
        <v>0</v>
      </c>
    </row>
    <row r="10" spans="1:10" x14ac:dyDescent="0.2">
      <c r="A10" s="2"/>
      <c r="B10" s="10"/>
      <c r="C10" s="11"/>
      <c r="D10" s="2"/>
      <c r="E10" s="25"/>
      <c r="F10" s="2" t="s">
        <v>18</v>
      </c>
      <c r="G10" s="8" t="s">
        <v>3</v>
      </c>
      <c r="H10" s="8">
        <v>5</v>
      </c>
      <c r="I10" s="46">
        <f>'Sklady Rekapitulace '!$E$39</f>
        <v>0</v>
      </c>
      <c r="J10" s="35">
        <f t="shared" ref="J10:J11" si="1">H10*I10</f>
        <v>0</v>
      </c>
    </row>
    <row r="11" spans="1:10" x14ac:dyDescent="0.2">
      <c r="A11" s="2"/>
      <c r="B11" s="10"/>
      <c r="C11" s="11"/>
      <c r="D11" s="2"/>
      <c r="E11" s="25"/>
      <c r="F11" s="2" t="s">
        <v>16</v>
      </c>
      <c r="G11" s="8" t="s">
        <v>8</v>
      </c>
      <c r="H11" s="8">
        <v>1</v>
      </c>
      <c r="I11" s="46">
        <f>'Sklady Rekapitulace '!$E$40</f>
        <v>0</v>
      </c>
      <c r="J11" s="35">
        <f t="shared" si="1"/>
        <v>0</v>
      </c>
    </row>
    <row r="12" spans="1:10" x14ac:dyDescent="0.2">
      <c r="A12" s="6"/>
      <c r="C12" s="12" t="s">
        <v>14</v>
      </c>
      <c r="D12" s="7"/>
      <c r="E12" s="73"/>
      <c r="F12" s="7"/>
      <c r="G12" s="9"/>
      <c r="H12" s="9"/>
      <c r="I12" s="48"/>
      <c r="J12" s="37">
        <f>SUM(J9:J11)</f>
        <v>0</v>
      </c>
    </row>
    <row r="13" spans="1:10" x14ac:dyDescent="0.2">
      <c r="A13" s="2"/>
      <c r="B13" s="10" t="s">
        <v>53</v>
      </c>
      <c r="C13" s="118" t="s">
        <v>243</v>
      </c>
      <c r="D13" s="2">
        <v>2</v>
      </c>
      <c r="E13" s="25">
        <v>44092</v>
      </c>
      <c r="F13" s="2" t="s">
        <v>15</v>
      </c>
      <c r="G13" s="8" t="s">
        <v>8</v>
      </c>
      <c r="H13" s="8">
        <v>1</v>
      </c>
      <c r="I13" s="46">
        <f>'Sklady Rekapitulace '!$E$38</f>
        <v>0</v>
      </c>
      <c r="J13" s="35">
        <f>H13*I13</f>
        <v>0</v>
      </c>
    </row>
    <row r="14" spans="1:10" x14ac:dyDescent="0.2">
      <c r="A14" s="2"/>
      <c r="B14" s="10"/>
      <c r="C14" s="11"/>
      <c r="D14" s="2"/>
      <c r="E14" s="25"/>
      <c r="F14" s="2" t="s">
        <v>18</v>
      </c>
      <c r="G14" s="8" t="s">
        <v>3</v>
      </c>
      <c r="H14" s="8">
        <v>10</v>
      </c>
      <c r="I14" s="46">
        <f>'Sklady Rekapitulace '!$E$39</f>
        <v>0</v>
      </c>
      <c r="J14" s="35">
        <f t="shared" ref="J14:J15" si="2">H14*I14</f>
        <v>0</v>
      </c>
    </row>
    <row r="15" spans="1:10" x14ac:dyDescent="0.2">
      <c r="A15" s="2"/>
      <c r="B15" s="10"/>
      <c r="C15" s="11"/>
      <c r="D15" s="2"/>
      <c r="E15" s="25"/>
      <c r="F15" s="2" t="s">
        <v>16</v>
      </c>
      <c r="G15" s="8" t="s">
        <v>8</v>
      </c>
      <c r="H15" s="8">
        <v>1</v>
      </c>
      <c r="I15" s="46">
        <f>'Sklady Rekapitulace '!$E$40</f>
        <v>0</v>
      </c>
      <c r="J15" s="35">
        <f t="shared" si="2"/>
        <v>0</v>
      </c>
    </row>
    <row r="16" spans="1:10" x14ac:dyDescent="0.2">
      <c r="A16" s="6"/>
      <c r="C16" s="12" t="s">
        <v>14</v>
      </c>
      <c r="D16" s="7"/>
      <c r="E16" s="73"/>
      <c r="F16" s="7"/>
      <c r="G16" s="9"/>
      <c r="H16" s="9"/>
      <c r="I16" s="48"/>
      <c r="J16" s="37">
        <f>SUM(J13:J15)</f>
        <v>0</v>
      </c>
    </row>
    <row r="17" spans="1:10" x14ac:dyDescent="0.2">
      <c r="A17" s="2"/>
      <c r="B17" s="10" t="s">
        <v>76</v>
      </c>
      <c r="C17" s="118" t="s">
        <v>244</v>
      </c>
      <c r="D17" s="2">
        <v>5</v>
      </c>
      <c r="E17" s="25">
        <v>44321</v>
      </c>
      <c r="F17" s="2" t="s">
        <v>15</v>
      </c>
      <c r="G17" s="8" t="s">
        <v>8</v>
      </c>
      <c r="H17" s="8">
        <v>1</v>
      </c>
      <c r="I17" s="46">
        <f>'Sklady Rekapitulace '!$E$38</f>
        <v>0</v>
      </c>
      <c r="J17" s="35">
        <f>H17*I17</f>
        <v>0</v>
      </c>
    </row>
    <row r="18" spans="1:10" x14ac:dyDescent="0.2">
      <c r="A18" s="2"/>
      <c r="B18" s="10"/>
      <c r="C18" s="11"/>
      <c r="D18" s="2"/>
      <c r="E18" s="25"/>
      <c r="F18" s="2" t="s">
        <v>18</v>
      </c>
      <c r="G18" s="8" t="s">
        <v>3</v>
      </c>
      <c r="H18" s="8">
        <v>4</v>
      </c>
      <c r="I18" s="46">
        <f>'Sklady Rekapitulace '!$E$39</f>
        <v>0</v>
      </c>
      <c r="J18" s="35">
        <f t="shared" ref="J18:J19" si="3">H18*I18</f>
        <v>0</v>
      </c>
    </row>
    <row r="19" spans="1:10" x14ac:dyDescent="0.2">
      <c r="A19" s="2"/>
      <c r="B19" s="10"/>
      <c r="C19" s="11"/>
      <c r="D19" s="2"/>
      <c r="E19" s="25"/>
      <c r="F19" s="2" t="s">
        <v>16</v>
      </c>
      <c r="G19" s="8" t="s">
        <v>8</v>
      </c>
      <c r="H19" s="8">
        <v>1</v>
      </c>
      <c r="I19" s="46">
        <f>'Sklady Rekapitulace '!$E$40</f>
        <v>0</v>
      </c>
      <c r="J19" s="35">
        <f t="shared" si="3"/>
        <v>0</v>
      </c>
    </row>
    <row r="20" spans="1:10" x14ac:dyDescent="0.2">
      <c r="A20" s="6"/>
      <c r="C20" s="12" t="s">
        <v>14</v>
      </c>
      <c r="D20" s="7"/>
      <c r="E20" s="73"/>
      <c r="F20" s="7"/>
      <c r="G20" s="9"/>
      <c r="H20" s="9"/>
      <c r="I20" s="48"/>
      <c r="J20" s="37">
        <f>SUM(J17:J19)</f>
        <v>0</v>
      </c>
    </row>
    <row r="21" spans="1:10" x14ac:dyDescent="0.2">
      <c r="A21" s="2"/>
      <c r="B21" s="10" t="s">
        <v>245</v>
      </c>
      <c r="C21" s="118" t="s">
        <v>246</v>
      </c>
      <c r="D21" s="2">
        <v>2</v>
      </c>
      <c r="E21" s="25">
        <v>44652</v>
      </c>
      <c r="F21" s="2" t="s">
        <v>15</v>
      </c>
      <c r="G21" s="8" t="s">
        <v>8</v>
      </c>
      <c r="H21" s="8">
        <v>1</v>
      </c>
      <c r="I21" s="46">
        <f>'Sklady Rekapitulace '!$E$38</f>
        <v>0</v>
      </c>
      <c r="J21" s="35">
        <f>H21*I21</f>
        <v>0</v>
      </c>
    </row>
    <row r="22" spans="1:10" x14ac:dyDescent="0.2">
      <c r="A22" s="2"/>
      <c r="B22" s="10"/>
      <c r="C22" s="11"/>
      <c r="D22" s="2"/>
      <c r="E22" s="25"/>
      <c r="F22" s="2" t="s">
        <v>18</v>
      </c>
      <c r="G22" s="8" t="s">
        <v>3</v>
      </c>
      <c r="H22" s="8">
        <v>2</v>
      </c>
      <c r="I22" s="46">
        <f>'Sklady Rekapitulace '!$E$39</f>
        <v>0</v>
      </c>
      <c r="J22" s="35">
        <f t="shared" ref="J22:J23" si="4">H22*I22</f>
        <v>0</v>
      </c>
    </row>
    <row r="23" spans="1:10" x14ac:dyDescent="0.2">
      <c r="A23" s="2"/>
      <c r="B23" s="10"/>
      <c r="C23" s="11"/>
      <c r="D23" s="2"/>
      <c r="E23" s="25"/>
      <c r="F23" s="2" t="s">
        <v>16</v>
      </c>
      <c r="G23" s="8" t="s">
        <v>8</v>
      </c>
      <c r="H23" s="8">
        <v>1</v>
      </c>
      <c r="I23" s="46">
        <f>'Sklady Rekapitulace '!$E$40</f>
        <v>0</v>
      </c>
      <c r="J23" s="35">
        <f t="shared" si="4"/>
        <v>0</v>
      </c>
    </row>
    <row r="24" spans="1:10" x14ac:dyDescent="0.2">
      <c r="A24" s="6"/>
      <c r="C24" s="12" t="s">
        <v>14</v>
      </c>
      <c r="D24" s="7"/>
      <c r="E24" s="73"/>
      <c r="F24" s="7"/>
      <c r="G24" s="9"/>
      <c r="H24" s="9"/>
      <c r="I24" s="48"/>
      <c r="J24" s="37">
        <f>SUM(J21:J23)</f>
        <v>0</v>
      </c>
    </row>
    <row r="25" spans="1:10" x14ac:dyDescent="0.2">
      <c r="A25" s="2"/>
      <c r="B25" s="10" t="s">
        <v>238</v>
      </c>
      <c r="C25" s="118" t="s">
        <v>247</v>
      </c>
      <c r="D25" s="2">
        <v>5</v>
      </c>
      <c r="E25" s="25">
        <v>44048</v>
      </c>
      <c r="F25" s="2" t="s">
        <v>15</v>
      </c>
      <c r="G25" s="8" t="s">
        <v>8</v>
      </c>
      <c r="H25" s="8">
        <v>1</v>
      </c>
      <c r="I25" s="46">
        <f>'Sklady Rekapitulace '!$E$38</f>
        <v>0</v>
      </c>
      <c r="J25" s="35">
        <f>H25*I25</f>
        <v>0</v>
      </c>
    </row>
    <row r="26" spans="1:10" x14ac:dyDescent="0.2">
      <c r="A26" s="2"/>
      <c r="B26" s="10"/>
      <c r="C26" s="11"/>
      <c r="D26" s="2"/>
      <c r="E26" s="25"/>
      <c r="F26" s="2" t="s">
        <v>18</v>
      </c>
      <c r="G26" s="8" t="s">
        <v>3</v>
      </c>
      <c r="H26" s="8">
        <v>2</v>
      </c>
      <c r="I26" s="46">
        <f>'Sklady Rekapitulace '!$E$39</f>
        <v>0</v>
      </c>
      <c r="J26" s="35">
        <f t="shared" ref="J26:J27" si="5">H26*I26</f>
        <v>0</v>
      </c>
    </row>
    <row r="27" spans="1:10" x14ac:dyDescent="0.2">
      <c r="A27" s="2"/>
      <c r="B27" s="10"/>
      <c r="C27" s="11"/>
      <c r="D27" s="2"/>
      <c r="E27" s="25"/>
      <c r="F27" s="2" t="s">
        <v>16</v>
      </c>
      <c r="G27" s="8" t="s">
        <v>8</v>
      </c>
      <c r="H27" s="8">
        <v>1</v>
      </c>
      <c r="I27" s="46">
        <f>'Sklady Rekapitulace '!$E$40</f>
        <v>0</v>
      </c>
      <c r="J27" s="35">
        <f t="shared" si="5"/>
        <v>0</v>
      </c>
    </row>
    <row r="28" spans="1:10" x14ac:dyDescent="0.2">
      <c r="A28" s="6"/>
      <c r="C28" s="12" t="s">
        <v>14</v>
      </c>
      <c r="D28" s="7"/>
      <c r="E28" s="73"/>
      <c r="F28" s="7"/>
      <c r="G28" s="9"/>
      <c r="H28" s="9"/>
      <c r="I28" s="48"/>
      <c r="J28" s="37">
        <f>SUM(J25:J27)</f>
        <v>0</v>
      </c>
    </row>
    <row r="29" spans="1:10" x14ac:dyDescent="0.2">
      <c r="A29" s="2"/>
      <c r="B29" s="10" t="s">
        <v>227</v>
      </c>
      <c r="C29" s="118" t="s">
        <v>248</v>
      </c>
      <c r="D29" s="2">
        <v>5</v>
      </c>
      <c r="E29" s="25">
        <v>44267</v>
      </c>
      <c r="F29" s="2" t="s">
        <v>15</v>
      </c>
      <c r="G29" s="8" t="s">
        <v>8</v>
      </c>
      <c r="H29" s="8">
        <v>1</v>
      </c>
      <c r="I29" s="46">
        <f>'Sklady Rekapitulace '!$E$38</f>
        <v>0</v>
      </c>
      <c r="J29" s="35">
        <f>H29*I29</f>
        <v>0</v>
      </c>
    </row>
    <row r="30" spans="1:10" x14ac:dyDescent="0.2">
      <c r="A30" s="2"/>
      <c r="B30" s="10"/>
      <c r="C30" s="11"/>
      <c r="D30" s="2"/>
      <c r="E30" s="25"/>
      <c r="F30" s="2" t="s">
        <v>18</v>
      </c>
      <c r="G30" s="8" t="s">
        <v>3</v>
      </c>
      <c r="H30" s="8">
        <v>2</v>
      </c>
      <c r="I30" s="46">
        <f>'Sklady Rekapitulace '!$E$39</f>
        <v>0</v>
      </c>
      <c r="J30" s="35">
        <f t="shared" ref="J30:J31" si="6">H30*I30</f>
        <v>0</v>
      </c>
    </row>
    <row r="31" spans="1:10" x14ac:dyDescent="0.2">
      <c r="A31" s="2"/>
      <c r="B31" s="10"/>
      <c r="C31" s="11"/>
      <c r="D31" s="2"/>
      <c r="E31" s="25"/>
      <c r="F31" s="2" t="s">
        <v>16</v>
      </c>
      <c r="G31" s="8" t="s">
        <v>8</v>
      </c>
      <c r="H31" s="8">
        <v>1</v>
      </c>
      <c r="I31" s="46">
        <f>'Sklady Rekapitulace '!$E$40</f>
        <v>0</v>
      </c>
      <c r="J31" s="35">
        <f t="shared" si="6"/>
        <v>0</v>
      </c>
    </row>
    <row r="32" spans="1:10" x14ac:dyDescent="0.2">
      <c r="A32" s="6"/>
      <c r="C32" s="12" t="s">
        <v>14</v>
      </c>
      <c r="D32" s="7"/>
      <c r="E32" s="73"/>
      <c r="F32" s="7"/>
      <c r="G32" s="9"/>
      <c r="H32" s="9"/>
      <c r="I32" s="48"/>
      <c r="J32" s="37">
        <f>SUM(J29:J31)</f>
        <v>0</v>
      </c>
    </row>
    <row r="33" spans="1:10" x14ac:dyDescent="0.2">
      <c r="A33" s="2"/>
      <c r="B33" s="10" t="s">
        <v>80</v>
      </c>
      <c r="C33" s="118" t="s">
        <v>249</v>
      </c>
      <c r="D33" s="2">
        <v>5</v>
      </c>
      <c r="E33" s="25">
        <v>44267</v>
      </c>
      <c r="F33" s="2" t="s">
        <v>15</v>
      </c>
      <c r="G33" s="8" t="s">
        <v>8</v>
      </c>
      <c r="H33" s="8">
        <v>1</v>
      </c>
      <c r="I33" s="46">
        <f>'Sklady Rekapitulace '!$E$38</f>
        <v>0</v>
      </c>
      <c r="J33" s="35">
        <f>H33*I33</f>
        <v>0</v>
      </c>
    </row>
    <row r="34" spans="1:10" x14ac:dyDescent="0.2">
      <c r="A34" s="2"/>
      <c r="B34" s="10"/>
      <c r="C34" s="11"/>
      <c r="D34" s="2"/>
      <c r="E34" s="25"/>
      <c r="F34" s="2" t="s">
        <v>18</v>
      </c>
      <c r="G34" s="8" t="s">
        <v>3</v>
      </c>
      <c r="H34" s="8">
        <v>2</v>
      </c>
      <c r="I34" s="46">
        <f>'Sklady Rekapitulace '!$E$39</f>
        <v>0</v>
      </c>
      <c r="J34" s="35">
        <f t="shared" ref="J34:J35" si="7">H34*I34</f>
        <v>0</v>
      </c>
    </row>
    <row r="35" spans="1:10" x14ac:dyDescent="0.2">
      <c r="A35" s="2"/>
      <c r="B35" s="10"/>
      <c r="C35" s="11"/>
      <c r="D35" s="2"/>
      <c r="E35" s="25"/>
      <c r="F35" s="2" t="s">
        <v>16</v>
      </c>
      <c r="G35" s="8" t="s">
        <v>8</v>
      </c>
      <c r="H35" s="8">
        <v>1</v>
      </c>
      <c r="I35" s="46">
        <f>'Sklady Rekapitulace '!$E$40</f>
        <v>0</v>
      </c>
      <c r="J35" s="35">
        <f t="shared" si="7"/>
        <v>0</v>
      </c>
    </row>
    <row r="36" spans="1:10" x14ac:dyDescent="0.2">
      <c r="A36" s="6"/>
      <c r="C36" s="12" t="s">
        <v>14</v>
      </c>
      <c r="D36" s="7"/>
      <c r="E36" s="73"/>
      <c r="F36" s="7"/>
      <c r="G36" s="9"/>
      <c r="H36" s="9"/>
      <c r="I36" s="48"/>
      <c r="J36" s="37">
        <f>SUM(J33:J35)</f>
        <v>0</v>
      </c>
    </row>
    <row r="37" spans="1:10" x14ac:dyDescent="0.2">
      <c r="A37" s="2"/>
      <c r="B37" s="10" t="s">
        <v>81</v>
      </c>
      <c r="C37" s="118" t="s">
        <v>29</v>
      </c>
      <c r="D37" s="2">
        <v>5</v>
      </c>
      <c r="E37" s="25">
        <v>43902</v>
      </c>
      <c r="F37" s="2" t="s">
        <v>15</v>
      </c>
      <c r="G37" s="8" t="s">
        <v>8</v>
      </c>
      <c r="H37" s="8">
        <v>1</v>
      </c>
      <c r="I37" s="46">
        <f>'Sklady Rekapitulace '!$E$38</f>
        <v>0</v>
      </c>
      <c r="J37" s="35">
        <f>H37*I37</f>
        <v>0</v>
      </c>
    </row>
    <row r="38" spans="1:10" x14ac:dyDescent="0.2">
      <c r="A38" s="2"/>
      <c r="B38" s="10"/>
      <c r="C38" s="11"/>
      <c r="D38" s="2"/>
      <c r="E38" s="25"/>
      <c r="F38" s="2" t="s">
        <v>18</v>
      </c>
      <c r="G38" s="8" t="s">
        <v>3</v>
      </c>
      <c r="H38" s="8">
        <v>4</v>
      </c>
      <c r="I38" s="46">
        <f>'Sklady Rekapitulace '!$E$39</f>
        <v>0</v>
      </c>
      <c r="J38" s="35">
        <f t="shared" ref="J38:J39" si="8">H38*I38</f>
        <v>0</v>
      </c>
    </row>
    <row r="39" spans="1:10" x14ac:dyDescent="0.2">
      <c r="A39" s="2"/>
      <c r="B39" s="10"/>
      <c r="C39" s="11"/>
      <c r="D39" s="2"/>
      <c r="E39" s="25"/>
      <c r="F39" s="2" t="s">
        <v>16</v>
      </c>
      <c r="G39" s="8" t="s">
        <v>8</v>
      </c>
      <c r="H39" s="8">
        <v>1</v>
      </c>
      <c r="I39" s="46">
        <f>'Sklady Rekapitulace '!$E$40</f>
        <v>0</v>
      </c>
      <c r="J39" s="35">
        <f t="shared" si="8"/>
        <v>0</v>
      </c>
    </row>
    <row r="40" spans="1:10" x14ac:dyDescent="0.2">
      <c r="A40" s="6"/>
      <c r="B40" s="10"/>
      <c r="C40" s="12" t="s">
        <v>14</v>
      </c>
      <c r="D40" s="7"/>
      <c r="E40" s="73"/>
      <c r="F40" s="7"/>
      <c r="G40" s="9"/>
      <c r="H40" s="9"/>
      <c r="I40" s="48"/>
      <c r="J40" s="37">
        <f>SUM(J37:J39)</f>
        <v>0</v>
      </c>
    </row>
  </sheetData>
  <sheetProtection algorithmName="SHA-512" hashValue="pmSVnwSt4o3VpCq4ORJv5B1G04JfGSCqr1qOHJEVSG1m+HMZQVJpBYpoiI1stMz2tbPzts1wA5NF8tGeF/5nIg==" saltValue="9ExOZ08n7fd0npdKQ4Gpow==" spinCount="100000" sheet="1" objects="1" scenarios="1" selectLockedCells="1" selectUnlockedCells="1"/>
  <autoFilter ref="A4:J40" xr:uid="{00000000-0001-0000-0800-000000000000}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3CF62-B777-4095-B145-AAA4B81978D0}">
  <sheetPr>
    <pageSetUpPr fitToPage="1"/>
  </sheetPr>
  <dimension ref="A1:J36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5" customWidth="1"/>
    <col min="2" max="2" width="9.5703125" style="61" customWidth="1"/>
    <col min="3" max="3" width="40.42578125" style="17" customWidth="1"/>
    <col min="4" max="4" width="7.28515625" style="19" customWidth="1"/>
    <col min="5" max="5" width="13.140625" style="68" customWidth="1"/>
    <col min="6" max="6" width="47.85546875" style="15" customWidth="1"/>
    <col min="7" max="7" width="4" style="19" customWidth="1"/>
    <col min="8" max="8" width="5.7109375" style="19" customWidth="1"/>
    <col min="9" max="9" width="8.85546875" style="52"/>
    <col min="10" max="10" width="15.28515625" style="15" customWidth="1"/>
    <col min="11" max="16384" width="8.85546875" style="15"/>
  </cols>
  <sheetData>
    <row r="1" spans="1:10" ht="7.15" customHeight="1" x14ac:dyDescent="0.2"/>
    <row r="2" spans="1:10" x14ac:dyDescent="0.2">
      <c r="B2" s="60" t="s">
        <v>266</v>
      </c>
    </row>
    <row r="3" spans="1:10" ht="7.15" customHeight="1" x14ac:dyDescent="0.2"/>
    <row r="4" spans="1:10" ht="28.9" customHeight="1" x14ac:dyDescent="0.2">
      <c r="A4" s="16"/>
      <c r="B4" s="62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16" t="s">
        <v>4</v>
      </c>
      <c r="H4" s="90" t="s">
        <v>11</v>
      </c>
      <c r="I4" s="117" t="s">
        <v>6</v>
      </c>
      <c r="J4" s="16" t="s">
        <v>7</v>
      </c>
    </row>
    <row r="5" spans="1:10" x14ac:dyDescent="0.2">
      <c r="A5" s="6"/>
      <c r="B5" s="10" t="s">
        <v>69</v>
      </c>
      <c r="C5" s="122" t="s">
        <v>255</v>
      </c>
      <c r="D5" s="8">
        <v>2</v>
      </c>
      <c r="E5" s="70">
        <v>44841</v>
      </c>
      <c r="F5" s="2" t="s">
        <v>15</v>
      </c>
      <c r="G5" s="8" t="s">
        <v>8</v>
      </c>
      <c r="H5" s="8">
        <v>1</v>
      </c>
      <c r="I5" s="46">
        <f>'Sklady Rekapitulace '!$E$43</f>
        <v>0</v>
      </c>
      <c r="J5" s="35">
        <f>H5*I5</f>
        <v>0</v>
      </c>
    </row>
    <row r="6" spans="1:10" x14ac:dyDescent="0.2">
      <c r="A6" s="6"/>
      <c r="B6" s="10"/>
      <c r="C6" s="11"/>
      <c r="D6" s="8"/>
      <c r="E6" s="70"/>
      <c r="F6" s="2" t="s">
        <v>18</v>
      </c>
      <c r="G6" s="8" t="s">
        <v>3</v>
      </c>
      <c r="H6" s="8">
        <v>12</v>
      </c>
      <c r="I6" s="46">
        <f>'Sklady Rekapitulace '!$E$44</f>
        <v>0</v>
      </c>
      <c r="J6" s="35">
        <f t="shared" ref="J6:J7" si="0">H6*I6</f>
        <v>0</v>
      </c>
    </row>
    <row r="7" spans="1:10" x14ac:dyDescent="0.2">
      <c r="A7" s="6"/>
      <c r="B7" s="10"/>
      <c r="C7" s="11"/>
      <c r="D7" s="8"/>
      <c r="E7" s="70"/>
      <c r="F7" s="2" t="s">
        <v>16</v>
      </c>
      <c r="G7" s="8" t="s">
        <v>8</v>
      </c>
      <c r="H7" s="8">
        <v>1</v>
      </c>
      <c r="I7" s="46">
        <f>'Sklady Rekapitulace '!$E$45</f>
        <v>0</v>
      </c>
      <c r="J7" s="35">
        <f t="shared" si="0"/>
        <v>0</v>
      </c>
    </row>
    <row r="8" spans="1:10" x14ac:dyDescent="0.2">
      <c r="A8" s="6"/>
      <c r="B8" s="121"/>
      <c r="C8" s="12" t="s">
        <v>14</v>
      </c>
      <c r="D8" s="9"/>
      <c r="E8" s="71"/>
      <c r="F8" s="7"/>
      <c r="G8" s="9"/>
      <c r="H8" s="9"/>
      <c r="I8" s="48"/>
      <c r="J8" s="37">
        <f>SUM(J5:J7)</f>
        <v>0</v>
      </c>
    </row>
    <row r="9" spans="1:10" x14ac:dyDescent="0.2">
      <c r="A9" s="6"/>
      <c r="B9" s="10" t="s">
        <v>75</v>
      </c>
      <c r="C9" s="122" t="s">
        <v>256</v>
      </c>
      <c r="D9" s="8">
        <v>2</v>
      </c>
      <c r="E9" s="70">
        <v>45110</v>
      </c>
      <c r="F9" s="2" t="s">
        <v>15</v>
      </c>
      <c r="G9" s="8" t="s">
        <v>8</v>
      </c>
      <c r="H9" s="8">
        <v>1</v>
      </c>
      <c r="I9" s="46">
        <f>'Sklady Rekapitulace '!$E$43</f>
        <v>0</v>
      </c>
      <c r="J9" s="35">
        <f>H9*I9</f>
        <v>0</v>
      </c>
    </row>
    <row r="10" spans="1:10" x14ac:dyDescent="0.2">
      <c r="A10" s="6"/>
      <c r="B10" s="10"/>
      <c r="C10" s="11"/>
      <c r="D10" s="8"/>
      <c r="E10" s="70"/>
      <c r="F10" s="2" t="s">
        <v>18</v>
      </c>
      <c r="G10" s="8" t="s">
        <v>3</v>
      </c>
      <c r="H10" s="8">
        <v>41</v>
      </c>
      <c r="I10" s="46">
        <f>'Sklady Rekapitulace '!$E$44</f>
        <v>0</v>
      </c>
      <c r="J10" s="35">
        <f t="shared" ref="J10:J11" si="1">H10*I10</f>
        <v>0</v>
      </c>
    </row>
    <row r="11" spans="1:10" x14ac:dyDescent="0.2">
      <c r="A11" s="6"/>
      <c r="B11" s="10"/>
      <c r="C11" s="11"/>
      <c r="D11" s="8"/>
      <c r="E11" s="70"/>
      <c r="F11" s="2" t="s">
        <v>16</v>
      </c>
      <c r="G11" s="8" t="s">
        <v>8</v>
      </c>
      <c r="H11" s="8">
        <v>1</v>
      </c>
      <c r="I11" s="46">
        <f>'Sklady Rekapitulace '!$E$45</f>
        <v>0</v>
      </c>
      <c r="J11" s="35">
        <f t="shared" si="1"/>
        <v>0</v>
      </c>
    </row>
    <row r="12" spans="1:10" x14ac:dyDescent="0.2">
      <c r="A12" s="6"/>
      <c r="B12" s="121"/>
      <c r="C12" s="12" t="s">
        <v>14</v>
      </c>
      <c r="D12" s="9"/>
      <c r="E12" s="71"/>
      <c r="F12" s="7"/>
      <c r="G12" s="9"/>
      <c r="H12" s="9"/>
      <c r="I12" s="48"/>
      <c r="J12" s="37">
        <f>SUM(J9:J11)</f>
        <v>0</v>
      </c>
    </row>
    <row r="13" spans="1:10" x14ac:dyDescent="0.2">
      <c r="A13" s="6"/>
      <c r="B13" s="10" t="s">
        <v>58</v>
      </c>
      <c r="C13" s="122"/>
      <c r="D13" s="8">
        <v>2</v>
      </c>
      <c r="E13" s="70">
        <v>44652</v>
      </c>
      <c r="F13" s="2" t="s">
        <v>15</v>
      </c>
      <c r="G13" s="8" t="s">
        <v>8</v>
      </c>
      <c r="H13" s="8">
        <v>1</v>
      </c>
      <c r="I13" s="46">
        <f>'Sklady Rekapitulace '!$E$43</f>
        <v>0</v>
      </c>
      <c r="J13" s="35">
        <f>H13*I13</f>
        <v>0</v>
      </c>
    </row>
    <row r="14" spans="1:10" x14ac:dyDescent="0.2">
      <c r="A14" s="6"/>
      <c r="B14" s="10"/>
      <c r="C14" s="11" t="s">
        <v>257</v>
      </c>
      <c r="D14" s="8"/>
      <c r="E14" s="70"/>
      <c r="F14" s="2" t="s">
        <v>18</v>
      </c>
      <c r="G14" s="8" t="s">
        <v>3</v>
      </c>
      <c r="H14" s="8">
        <v>7</v>
      </c>
      <c r="I14" s="46">
        <f>'Sklady Rekapitulace '!$E$44</f>
        <v>0</v>
      </c>
      <c r="J14" s="35">
        <f t="shared" ref="J14:J15" si="2">H14*I14</f>
        <v>0</v>
      </c>
    </row>
    <row r="15" spans="1:10" x14ac:dyDescent="0.2">
      <c r="A15" s="6"/>
      <c r="B15" s="10"/>
      <c r="C15" s="11"/>
      <c r="D15" s="8"/>
      <c r="E15" s="70"/>
      <c r="F15" s="2" t="s">
        <v>16</v>
      </c>
      <c r="G15" s="8" t="s">
        <v>8</v>
      </c>
      <c r="H15" s="8">
        <v>1</v>
      </c>
      <c r="I15" s="46">
        <f>'Sklady Rekapitulace '!$E$45</f>
        <v>0</v>
      </c>
      <c r="J15" s="35">
        <f t="shared" si="2"/>
        <v>0</v>
      </c>
    </row>
    <row r="16" spans="1:10" x14ac:dyDescent="0.2">
      <c r="A16" s="6"/>
      <c r="B16" s="121"/>
      <c r="C16" s="12" t="s">
        <v>14</v>
      </c>
      <c r="D16" s="9"/>
      <c r="E16" s="71"/>
      <c r="F16" s="7"/>
      <c r="G16" s="9"/>
      <c r="H16" s="9"/>
      <c r="I16" s="48"/>
      <c r="J16" s="37">
        <f>SUM(J13:J15)</f>
        <v>0</v>
      </c>
    </row>
    <row r="17" spans="1:10" x14ac:dyDescent="0.2">
      <c r="A17" s="6"/>
      <c r="B17" s="10" t="s">
        <v>47</v>
      </c>
      <c r="C17" s="122" t="s">
        <v>258</v>
      </c>
      <c r="D17" s="8">
        <v>2</v>
      </c>
      <c r="E17" s="70">
        <v>44750</v>
      </c>
      <c r="F17" s="2" t="s">
        <v>15</v>
      </c>
      <c r="G17" s="8" t="s">
        <v>8</v>
      </c>
      <c r="H17" s="8">
        <v>1</v>
      </c>
      <c r="I17" s="46">
        <f>'Sklady Rekapitulace '!$E$43</f>
        <v>0</v>
      </c>
      <c r="J17" s="35">
        <f>H17*I17</f>
        <v>0</v>
      </c>
    </row>
    <row r="18" spans="1:10" x14ac:dyDescent="0.2">
      <c r="A18" s="6"/>
      <c r="B18" s="10"/>
      <c r="C18" s="11"/>
      <c r="D18" s="8"/>
      <c r="E18" s="70"/>
      <c r="F18" s="2" t="s">
        <v>18</v>
      </c>
      <c r="G18" s="8" t="s">
        <v>3</v>
      </c>
      <c r="H18" s="8">
        <v>21</v>
      </c>
      <c r="I18" s="46">
        <f>'Sklady Rekapitulace '!$E$44</f>
        <v>0</v>
      </c>
      <c r="J18" s="35">
        <f t="shared" ref="J18:J19" si="3">H18*I18</f>
        <v>0</v>
      </c>
    </row>
    <row r="19" spans="1:10" x14ac:dyDescent="0.2">
      <c r="A19" s="6"/>
      <c r="B19" s="10"/>
      <c r="C19" s="11"/>
      <c r="D19" s="8"/>
      <c r="E19" s="70"/>
      <c r="F19" s="2" t="s">
        <v>16</v>
      </c>
      <c r="G19" s="8" t="s">
        <v>8</v>
      </c>
      <c r="H19" s="8">
        <v>1</v>
      </c>
      <c r="I19" s="46">
        <f>'Sklady Rekapitulace '!$E$45</f>
        <v>0</v>
      </c>
      <c r="J19" s="35">
        <f t="shared" si="3"/>
        <v>0</v>
      </c>
    </row>
    <row r="20" spans="1:10" x14ac:dyDescent="0.2">
      <c r="A20" s="6"/>
      <c r="B20" s="121"/>
      <c r="C20" s="12" t="s">
        <v>14</v>
      </c>
      <c r="D20" s="9"/>
      <c r="E20" s="71"/>
      <c r="F20" s="7"/>
      <c r="G20" s="9"/>
      <c r="H20" s="9"/>
      <c r="I20" s="48"/>
      <c r="J20" s="37">
        <f>SUM(J17:J19)</f>
        <v>0</v>
      </c>
    </row>
    <row r="21" spans="1:10" x14ac:dyDescent="0.2">
      <c r="A21" s="6"/>
      <c r="B21" s="10" t="s">
        <v>58</v>
      </c>
      <c r="C21" s="122" t="s">
        <v>259</v>
      </c>
      <c r="D21" s="8">
        <v>2</v>
      </c>
      <c r="E21" s="70">
        <v>44652</v>
      </c>
      <c r="F21" s="2" t="s">
        <v>15</v>
      </c>
      <c r="G21" s="8" t="s">
        <v>8</v>
      </c>
      <c r="H21" s="8">
        <v>1</v>
      </c>
      <c r="I21" s="46">
        <f>'Sklady Rekapitulace '!$E$43</f>
        <v>0</v>
      </c>
      <c r="J21" s="35">
        <f>H21*I21</f>
        <v>0</v>
      </c>
    </row>
    <row r="22" spans="1:10" x14ac:dyDescent="0.2">
      <c r="A22" s="6"/>
      <c r="B22" s="10"/>
      <c r="C22" s="11"/>
      <c r="D22" s="8"/>
      <c r="E22" s="70"/>
      <c r="F22" s="2" t="s">
        <v>18</v>
      </c>
      <c r="G22" s="8" t="s">
        <v>3</v>
      </c>
      <c r="H22" s="8">
        <v>5</v>
      </c>
      <c r="I22" s="46">
        <f>'Sklady Rekapitulace '!$E$44</f>
        <v>0</v>
      </c>
      <c r="J22" s="35">
        <f t="shared" ref="J22:J23" si="4">H22*I22</f>
        <v>0</v>
      </c>
    </row>
    <row r="23" spans="1:10" x14ac:dyDescent="0.2">
      <c r="A23" s="6"/>
      <c r="B23" s="10"/>
      <c r="C23" s="11"/>
      <c r="D23" s="8"/>
      <c r="E23" s="70"/>
      <c r="F23" s="2" t="s">
        <v>16</v>
      </c>
      <c r="G23" s="8" t="s">
        <v>8</v>
      </c>
      <c r="H23" s="8">
        <v>1</v>
      </c>
      <c r="I23" s="46">
        <f>'Sklady Rekapitulace '!$E$45</f>
        <v>0</v>
      </c>
      <c r="J23" s="35">
        <f t="shared" si="4"/>
        <v>0</v>
      </c>
    </row>
    <row r="24" spans="1:10" x14ac:dyDescent="0.2">
      <c r="A24" s="6"/>
      <c r="B24" s="121"/>
      <c r="C24" s="12" t="s">
        <v>14</v>
      </c>
      <c r="D24" s="9"/>
      <c r="E24" s="71"/>
      <c r="F24" s="7"/>
      <c r="G24" s="9"/>
      <c r="H24" s="9"/>
      <c r="I24" s="48"/>
      <c r="J24" s="37">
        <f>SUM(J21:J23)</f>
        <v>0</v>
      </c>
    </row>
    <row r="25" spans="1:10" x14ac:dyDescent="0.2">
      <c r="A25" s="6"/>
      <c r="B25" s="10" t="s">
        <v>75</v>
      </c>
      <c r="C25" s="122" t="s">
        <v>260</v>
      </c>
      <c r="D25" s="8">
        <v>2</v>
      </c>
      <c r="E25" s="70">
        <v>45110</v>
      </c>
      <c r="F25" s="2" t="s">
        <v>15</v>
      </c>
      <c r="G25" s="8" t="s">
        <v>8</v>
      </c>
      <c r="H25" s="8">
        <v>1</v>
      </c>
      <c r="I25" s="46">
        <f>'Sklady Rekapitulace '!$E$43</f>
        <v>0</v>
      </c>
      <c r="J25" s="35">
        <f>H25*I25</f>
        <v>0</v>
      </c>
    </row>
    <row r="26" spans="1:10" x14ac:dyDescent="0.2">
      <c r="A26" s="6"/>
      <c r="B26" s="10"/>
      <c r="C26" s="11"/>
      <c r="D26" s="8"/>
      <c r="E26" s="70"/>
      <c r="F26" s="2" t="s">
        <v>18</v>
      </c>
      <c r="G26" s="8" t="s">
        <v>3</v>
      </c>
      <c r="H26" s="8"/>
      <c r="I26" s="46">
        <f>'Sklady Rekapitulace '!$E$44</f>
        <v>0</v>
      </c>
      <c r="J26" s="35">
        <f t="shared" ref="J26:J27" si="5">H26*I26</f>
        <v>0</v>
      </c>
    </row>
    <row r="27" spans="1:10" x14ac:dyDescent="0.2">
      <c r="A27" s="6"/>
      <c r="B27" s="10"/>
      <c r="C27" s="11"/>
      <c r="D27" s="8"/>
      <c r="E27" s="70"/>
      <c r="F27" s="2" t="s">
        <v>16</v>
      </c>
      <c r="G27" s="8" t="s">
        <v>8</v>
      </c>
      <c r="H27" s="8">
        <v>1</v>
      </c>
      <c r="I27" s="46">
        <f>'Sklady Rekapitulace '!$E$45</f>
        <v>0</v>
      </c>
      <c r="J27" s="35">
        <f t="shared" si="5"/>
        <v>0</v>
      </c>
    </row>
    <row r="28" spans="1:10" x14ac:dyDescent="0.2">
      <c r="A28" s="6"/>
      <c r="B28" s="121"/>
      <c r="C28" s="12" t="s">
        <v>14</v>
      </c>
      <c r="D28" s="9"/>
      <c r="E28" s="71"/>
      <c r="F28" s="7"/>
      <c r="G28" s="9"/>
      <c r="H28" s="9"/>
      <c r="I28" s="48"/>
      <c r="J28" s="37">
        <f>SUM(J25:J27)</f>
        <v>0</v>
      </c>
    </row>
    <row r="29" spans="1:10" x14ac:dyDescent="0.2">
      <c r="A29" s="6"/>
      <c r="B29" s="10" t="s">
        <v>65</v>
      </c>
      <c r="C29" s="122" t="s">
        <v>261</v>
      </c>
      <c r="D29" s="8">
        <v>2</v>
      </c>
      <c r="E29" s="70">
        <v>44652</v>
      </c>
      <c r="F29" s="2" t="s">
        <v>15</v>
      </c>
      <c r="G29" s="8" t="s">
        <v>8</v>
      </c>
      <c r="H29" s="8">
        <v>1</v>
      </c>
      <c r="I29" s="46">
        <f>'Sklady Rekapitulace '!$E$43</f>
        <v>0</v>
      </c>
      <c r="J29" s="35">
        <f>H29*I29</f>
        <v>0</v>
      </c>
    </row>
    <row r="30" spans="1:10" x14ac:dyDescent="0.2">
      <c r="A30" s="6"/>
      <c r="B30" s="10"/>
      <c r="C30" s="11"/>
      <c r="D30" s="8"/>
      <c r="E30" s="70"/>
      <c r="F30" s="2" t="s">
        <v>18</v>
      </c>
      <c r="G30" s="8" t="s">
        <v>3</v>
      </c>
      <c r="H30" s="8">
        <v>16</v>
      </c>
      <c r="I30" s="46">
        <f>'Sklady Rekapitulace '!$E$44</f>
        <v>0</v>
      </c>
      <c r="J30" s="35">
        <f t="shared" ref="J30:J31" si="6">H30*I30</f>
        <v>0</v>
      </c>
    </row>
    <row r="31" spans="1:10" x14ac:dyDescent="0.2">
      <c r="A31" s="6"/>
      <c r="B31" s="10"/>
      <c r="C31" s="11"/>
      <c r="D31" s="8"/>
      <c r="E31" s="70"/>
      <c r="F31" s="2" t="s">
        <v>16</v>
      </c>
      <c r="G31" s="8" t="s">
        <v>8</v>
      </c>
      <c r="H31" s="8">
        <v>1</v>
      </c>
      <c r="I31" s="46">
        <f>'Sklady Rekapitulace '!$E$45</f>
        <v>0</v>
      </c>
      <c r="J31" s="35">
        <f t="shared" si="6"/>
        <v>0</v>
      </c>
    </row>
    <row r="32" spans="1:10" x14ac:dyDescent="0.2">
      <c r="A32" s="6"/>
      <c r="B32" s="121"/>
      <c r="C32" s="12" t="s">
        <v>14</v>
      </c>
      <c r="D32" s="9"/>
      <c r="E32" s="71"/>
      <c r="F32" s="7"/>
      <c r="G32" s="9"/>
      <c r="H32" s="9"/>
      <c r="I32" s="120"/>
      <c r="J32" s="37">
        <f>SUM(J29:J31)</f>
        <v>0</v>
      </c>
    </row>
    <row r="33" spans="1:10" x14ac:dyDescent="0.2">
      <c r="A33" s="6"/>
      <c r="B33" s="10" t="s">
        <v>27</v>
      </c>
      <c r="C33" s="122" t="s">
        <v>262</v>
      </c>
      <c r="D33" s="8">
        <v>2</v>
      </c>
      <c r="E33" s="70">
        <v>45110</v>
      </c>
      <c r="F33" s="2" t="s">
        <v>15</v>
      </c>
      <c r="G33" s="8" t="s">
        <v>8</v>
      </c>
      <c r="H33" s="8">
        <v>1</v>
      </c>
      <c r="I33" s="46">
        <f>'Sklady Rekapitulace '!$E$43</f>
        <v>0</v>
      </c>
      <c r="J33" s="35">
        <f>H33*I33</f>
        <v>0</v>
      </c>
    </row>
    <row r="34" spans="1:10" x14ac:dyDescent="0.2">
      <c r="A34" s="6"/>
      <c r="B34" s="10"/>
      <c r="C34" s="11"/>
      <c r="D34" s="8"/>
      <c r="E34" s="70"/>
      <c r="F34" s="2" t="s">
        <v>18</v>
      </c>
      <c r="G34" s="8" t="s">
        <v>3</v>
      </c>
      <c r="H34" s="8">
        <v>24</v>
      </c>
      <c r="I34" s="46">
        <f>'Sklady Rekapitulace '!$E$44</f>
        <v>0</v>
      </c>
      <c r="J34" s="35">
        <f t="shared" ref="J34:J35" si="7">H34*I34</f>
        <v>0</v>
      </c>
    </row>
    <row r="35" spans="1:10" x14ac:dyDescent="0.2">
      <c r="A35" s="6"/>
      <c r="B35" s="10"/>
      <c r="C35" s="11"/>
      <c r="D35" s="8"/>
      <c r="E35" s="70"/>
      <c r="F35" s="2" t="s">
        <v>16</v>
      </c>
      <c r="G35" s="8" t="s">
        <v>8</v>
      </c>
      <c r="H35" s="8">
        <v>1</v>
      </c>
      <c r="I35" s="46">
        <f>'Sklady Rekapitulace '!$E$45</f>
        <v>0</v>
      </c>
      <c r="J35" s="35">
        <f t="shared" si="7"/>
        <v>0</v>
      </c>
    </row>
    <row r="36" spans="1:10" x14ac:dyDescent="0.2">
      <c r="A36" s="6"/>
      <c r="B36" s="121"/>
      <c r="C36" s="12" t="s">
        <v>14</v>
      </c>
      <c r="D36" s="9"/>
      <c r="E36" s="71"/>
      <c r="F36" s="7"/>
      <c r="G36" s="9"/>
      <c r="H36" s="9"/>
      <c r="I36" s="48"/>
      <c r="J36" s="37">
        <f>SUM(J33:J35)</f>
        <v>0</v>
      </c>
    </row>
  </sheetData>
  <sheetProtection algorithmName="SHA-512" hashValue="DA7lfyQXt/NeVXVPY61KyNbzxpqNLyLAkrxizBpGnIG1TsWqm1r1ZZAZ+xlC65CfLwb338pPUe5Hx4VTZhdQow==" saltValue="hIR/UMbJzRIfCAQRGUe/Gg==" spinCount="100000" sheet="1" objects="1" scenarios="1" selectLockedCells="1" selectUnlockedCells="1"/>
  <autoFilter ref="A4:J36" xr:uid="{00000000-0001-0000-0900-000000000000}"/>
  <pageMargins left="0.70866141732283472" right="0.5118110236220472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4A2E7-CCC2-4422-8B39-DEE5C08FC70A}">
  <sheetPr>
    <tabColor rgb="FFFFFF00"/>
    <pageSetUpPr fitToPage="1"/>
  </sheetPr>
  <dimension ref="B1:P92"/>
  <sheetViews>
    <sheetView zoomScaleNormal="100" workbookViewId="0"/>
  </sheetViews>
  <sheetFormatPr defaultRowHeight="15" x14ac:dyDescent="0.25"/>
  <cols>
    <col min="1" max="1" width="2.42578125" customWidth="1"/>
    <col min="2" max="2" width="10.7109375" style="15" customWidth="1"/>
    <col min="3" max="3" width="40.7109375" style="15" customWidth="1"/>
    <col min="4" max="4" width="6.7109375" style="15" customWidth="1"/>
    <col min="5" max="5" width="10.7109375" style="15" customWidth="1"/>
    <col min="6" max="6" width="10.7109375" style="36" customWidth="1"/>
    <col min="7" max="7" width="8.7109375" style="15" customWidth="1"/>
    <col min="8" max="8" width="10.7109375" style="15" customWidth="1"/>
    <col min="9" max="9" width="5.7109375" style="15" customWidth="1"/>
    <col min="10" max="10" width="10.7109375" style="15" customWidth="1"/>
    <col min="11" max="11" width="40.7109375" style="15" customWidth="1"/>
    <col min="12" max="12" width="6.7109375" style="15" customWidth="1"/>
    <col min="13" max="13" width="10.7109375" style="15" customWidth="1"/>
    <col min="14" max="14" width="10.7109375" style="36" customWidth="1"/>
    <col min="15" max="15" width="8.7109375" style="15" customWidth="1"/>
    <col min="16" max="16" width="10.7109375" style="15" customWidth="1"/>
  </cols>
  <sheetData>
    <row r="1" spans="2:16" x14ac:dyDescent="0.25">
      <c r="B1" s="59" t="s">
        <v>193</v>
      </c>
    </row>
    <row r="3" spans="2:16" x14ac:dyDescent="0.25">
      <c r="B3" s="91" t="s">
        <v>185</v>
      </c>
      <c r="J3" s="91" t="s">
        <v>30</v>
      </c>
    </row>
    <row r="4" spans="2:16" ht="56.1" customHeight="1" x14ac:dyDescent="0.25">
      <c r="B4" s="92" t="s">
        <v>10</v>
      </c>
      <c r="C4" s="20" t="s">
        <v>1</v>
      </c>
      <c r="D4" s="20" t="s">
        <v>186</v>
      </c>
      <c r="E4" s="93" t="s">
        <v>98</v>
      </c>
      <c r="F4" s="94" t="s">
        <v>187</v>
      </c>
      <c r="G4" s="20" t="s">
        <v>188</v>
      </c>
      <c r="H4" s="20" t="s">
        <v>189</v>
      </c>
      <c r="J4" s="92" t="s">
        <v>10</v>
      </c>
      <c r="K4" s="20" t="s">
        <v>1</v>
      </c>
      <c r="L4" s="20" t="s">
        <v>186</v>
      </c>
      <c r="M4" s="93" t="s">
        <v>98</v>
      </c>
      <c r="N4" s="94" t="s">
        <v>187</v>
      </c>
      <c r="O4" s="20" t="s">
        <v>188</v>
      </c>
      <c r="P4" s="20" t="s">
        <v>189</v>
      </c>
    </row>
    <row r="5" spans="2:16" ht="26.25" x14ac:dyDescent="0.25">
      <c r="B5" s="95" t="str">
        <f>'STR Inst'!B5</f>
        <v>031 (331)</v>
      </c>
      <c r="C5" s="95" t="str">
        <f>'STR Inst'!C5</f>
        <v>VEŘEJNÉ OSVĚTLENÍ</v>
      </c>
      <c r="D5" s="95">
        <f>'STR Inst'!D5</f>
        <v>5</v>
      </c>
      <c r="E5" s="25">
        <f>'STR Inst'!E5</f>
        <v>44650</v>
      </c>
      <c r="F5" s="35">
        <f>'STR Inst'!J10</f>
        <v>0</v>
      </c>
      <c r="G5" s="2">
        <f>IF(D5&lt;5,TRUNC(4/D5),1)</f>
        <v>1</v>
      </c>
      <c r="H5" s="35">
        <f>F5*G5</f>
        <v>0</v>
      </c>
      <c r="J5" s="126" t="str">
        <f>'STR Inst Ex'!B5</f>
        <v>031 stožár č.12 (331)</v>
      </c>
      <c r="K5" s="126" t="str">
        <f>'STR Inst Ex'!C5</f>
        <v>VEŘEJNÉ OSVĚTLENÍ obj.211 STOŽÁR č.12</v>
      </c>
      <c r="L5" s="95">
        <f>'STR Inst Ex'!D5</f>
        <v>3</v>
      </c>
      <c r="M5" s="25">
        <f>'STR Inst Ex'!E5</f>
        <v>44650</v>
      </c>
      <c r="N5" s="35">
        <f>'STR Inst Ex'!J10</f>
        <v>0</v>
      </c>
      <c r="O5" s="2">
        <f>IF(L5&lt;5,TRUNC(4/L5),1)</f>
        <v>1</v>
      </c>
      <c r="P5" s="35">
        <f>N5*O5</f>
        <v>0</v>
      </c>
    </row>
    <row r="6" spans="2:16" x14ac:dyDescent="0.25">
      <c r="B6" s="95" t="str">
        <f>'STR Inst'!B11</f>
        <v>070</v>
      </c>
      <c r="C6" s="95" t="str">
        <f>'STR Inst'!C11</f>
        <v>ADMINISTRATIVNÍ BUDOVA + SERVEROVNA</v>
      </c>
      <c r="D6" s="95">
        <f>'STR Inst'!D11</f>
        <v>5</v>
      </c>
      <c r="E6" s="25">
        <f>'STR Inst'!E11</f>
        <v>43775</v>
      </c>
      <c r="F6" s="35">
        <f>'STR Inst'!J16</f>
        <v>0</v>
      </c>
      <c r="G6" s="2">
        <f t="shared" ref="G6:G46" si="0">IF(D6&lt;5,TRUNC(4/D6),1)</f>
        <v>1</v>
      </c>
      <c r="H6" s="35">
        <f>F6*G6</f>
        <v>0</v>
      </c>
      <c r="J6" s="126" t="str">
        <f>'STR Inst Ex'!B11</f>
        <v>100B,C,D,E</v>
      </c>
      <c r="K6" s="126" t="str">
        <f>'STR Inst Ex'!C11</f>
        <v>100B,100C,100D NÁJEMCI</v>
      </c>
      <c r="L6" s="95">
        <f>'STR Inst Ex'!D11</f>
        <v>3</v>
      </c>
      <c r="M6" s="25">
        <f>'STR Inst Ex'!E11</f>
        <v>45148</v>
      </c>
      <c r="N6" s="35">
        <f>'STR Inst Ex'!J16</f>
        <v>0</v>
      </c>
      <c r="O6" s="2">
        <f t="shared" ref="O6:O27" si="1">IF(L6&lt;5,TRUNC(4/L6),1)</f>
        <v>1</v>
      </c>
      <c r="P6" s="35">
        <f>N6*O6</f>
        <v>0</v>
      </c>
    </row>
    <row r="7" spans="2:16" ht="26.25" x14ac:dyDescent="0.25">
      <c r="B7" s="126" t="str">
        <f>'STR Inst'!B17</f>
        <v>070 Serverovna</v>
      </c>
      <c r="C7" s="95" t="str">
        <f>'STR Inst'!C17</f>
        <v>IT ROZVADĚČ 27 ks</v>
      </c>
      <c r="D7" s="95">
        <f>'STR Inst'!D17</f>
        <v>5</v>
      </c>
      <c r="E7" s="25">
        <f>'STR Inst'!E17</f>
        <v>44650</v>
      </c>
      <c r="F7" s="35">
        <f>'STR Inst'!J22</f>
        <v>0</v>
      </c>
      <c r="G7" s="2">
        <f t="shared" si="0"/>
        <v>1</v>
      </c>
      <c r="H7" s="35">
        <f>F7*G7</f>
        <v>0</v>
      </c>
      <c r="J7" s="126" t="str">
        <f>'STR Inst Ex'!B17</f>
        <v>100E</v>
      </c>
      <c r="K7" s="126" t="str">
        <f>'STR Inst Ex'!C17</f>
        <v>PRONÁJEM - ZKUŠEBNA PRŮTOKOVÝCH MĚŘIDEL</v>
      </c>
      <c r="L7" s="95">
        <f>'STR Inst Ex'!D17</f>
        <v>3</v>
      </c>
      <c r="M7" s="25">
        <f>'STR Inst Ex'!E17</f>
        <v>44624</v>
      </c>
      <c r="N7" s="35">
        <f>'STR Inst Ex'!J22</f>
        <v>0</v>
      </c>
      <c r="O7" s="2">
        <f t="shared" si="1"/>
        <v>1</v>
      </c>
      <c r="P7" s="35">
        <f>N7*O7</f>
        <v>0</v>
      </c>
    </row>
    <row r="8" spans="2:16" x14ac:dyDescent="0.25">
      <c r="B8" s="95" t="str">
        <f>'STR Inst'!B23</f>
        <v>071</v>
      </c>
      <c r="C8" s="95" t="str">
        <f>'STR Inst'!C23</f>
        <v>VRÁTNICE VELÍN</v>
      </c>
      <c r="D8" s="95">
        <f>'STR Inst'!D23</f>
        <v>5</v>
      </c>
      <c r="E8" s="25">
        <f>'STR Inst'!E23</f>
        <v>45148</v>
      </c>
      <c r="F8" s="35">
        <f>'STR Inst'!J28</f>
        <v>0</v>
      </c>
      <c r="G8" s="2">
        <f t="shared" si="0"/>
        <v>1</v>
      </c>
      <c r="H8" s="35">
        <f t="shared" ref="H8:H46" si="2">F8*G8</f>
        <v>0</v>
      </c>
      <c r="J8" s="126" t="str">
        <f>'STR Inst Ex'!B23</f>
        <v>110</v>
      </c>
      <c r="K8" s="126" t="str">
        <f>'STR Inst Ex'!C23</f>
        <v>HASIČI - GARÁŽE - LABORATOŘ</v>
      </c>
      <c r="L8" s="95">
        <f>'STR Inst Ex'!D23</f>
        <v>3</v>
      </c>
      <c r="M8" s="25">
        <f>'STR Inst Ex'!E23</f>
        <v>45148</v>
      </c>
      <c r="N8" s="35">
        <f>'STR Inst Ex'!J28</f>
        <v>0</v>
      </c>
      <c r="O8" s="2">
        <f t="shared" si="1"/>
        <v>1</v>
      </c>
      <c r="P8" s="35">
        <f t="shared" ref="P8:P27" si="3">N8*O8</f>
        <v>0</v>
      </c>
    </row>
    <row r="9" spans="2:16" x14ac:dyDescent="0.25">
      <c r="B9" s="95" t="str">
        <f>'STR Inst'!B29</f>
        <v>071</v>
      </c>
      <c r="C9" s="95" t="str">
        <f>'STR Inst'!C29</f>
        <v>IT ROZVADĚČ 2 ks</v>
      </c>
      <c r="D9" s="95">
        <f>'STR Inst'!D29</f>
        <v>5</v>
      </c>
      <c r="E9" s="25">
        <f>'STR Inst'!E29</f>
        <v>44650</v>
      </c>
      <c r="F9" s="35">
        <f>'STR Inst'!J34</f>
        <v>0</v>
      </c>
      <c r="G9" s="2">
        <f t="shared" si="0"/>
        <v>1</v>
      </c>
      <c r="H9" s="35">
        <f t="shared" si="2"/>
        <v>0</v>
      </c>
      <c r="J9" s="126" t="str">
        <f>'STR Inst Ex'!B29</f>
        <v>190,190.1</v>
      </c>
      <c r="K9" s="126" t="str">
        <f>'STR Inst Ex'!C29</f>
        <v>VÝDEJNÍ LÁVKY + ADITIVACE</v>
      </c>
      <c r="L9" s="95">
        <f>'STR Inst Ex'!D29</f>
        <v>3</v>
      </c>
      <c r="M9" s="25">
        <f>'STR Inst Ex'!E29</f>
        <v>45148</v>
      </c>
      <c r="N9" s="35">
        <f>'STR Inst Ex'!J34</f>
        <v>0</v>
      </c>
      <c r="O9" s="2">
        <f t="shared" si="1"/>
        <v>1</v>
      </c>
      <c r="P9" s="35">
        <f t="shared" si="3"/>
        <v>0</v>
      </c>
    </row>
    <row r="10" spans="2:16" x14ac:dyDescent="0.25">
      <c r="B10" s="95" t="str">
        <f>'STR Inst'!B35</f>
        <v>073A</v>
      </c>
      <c r="C10" s="95" t="str">
        <f>'STR Inst'!C35</f>
        <v>SPRÁVCE DOPRAVY</v>
      </c>
      <c r="D10" s="95">
        <f>'STR Inst'!D35</f>
        <v>5</v>
      </c>
      <c r="E10" s="25">
        <f>'STR Inst'!E35</f>
        <v>43976</v>
      </c>
      <c r="F10" s="35">
        <f>'STR Inst'!J40</f>
        <v>0</v>
      </c>
      <c r="G10" s="2">
        <f t="shared" si="0"/>
        <v>1</v>
      </c>
      <c r="H10" s="35">
        <f t="shared" si="2"/>
        <v>0</v>
      </c>
      <c r="J10" s="126" t="str">
        <f>'STR Inst Ex'!B35</f>
        <v>210-210A</v>
      </c>
      <c r="K10" s="126" t="str">
        <f>'STR Inst Ex'!C35</f>
        <v>STÁČENÍ PHL</v>
      </c>
      <c r="L10" s="95">
        <f>'STR Inst Ex'!D35</f>
        <v>3</v>
      </c>
      <c r="M10" s="25">
        <f>'STR Inst Ex'!E35</f>
        <v>45148</v>
      </c>
      <c r="N10" s="35">
        <f>'STR Inst Ex'!J40</f>
        <v>0</v>
      </c>
      <c r="O10" s="2">
        <f t="shared" si="1"/>
        <v>1</v>
      </c>
      <c r="P10" s="35">
        <f t="shared" si="3"/>
        <v>0</v>
      </c>
    </row>
    <row r="11" spans="2:16" x14ac:dyDescent="0.25">
      <c r="B11" s="95" t="str">
        <f>'STR Inst'!B41</f>
        <v>073B</v>
      </c>
      <c r="C11" s="95" t="str">
        <f>'STR Inst'!C41</f>
        <v>CELNÍ SPRÁVA</v>
      </c>
      <c r="D11" s="95">
        <f>'STR Inst'!D41</f>
        <v>5</v>
      </c>
      <c r="E11" s="25">
        <f>'STR Inst'!E41</f>
        <v>43976</v>
      </c>
      <c r="F11" s="35">
        <f>'STR Inst'!J46</f>
        <v>0</v>
      </c>
      <c r="G11" s="2">
        <f t="shared" si="0"/>
        <v>1</v>
      </c>
      <c r="H11" s="35">
        <f t="shared" si="2"/>
        <v>0</v>
      </c>
      <c r="J11" s="126" t="str">
        <f>'STR Inst Ex'!B41</f>
        <v>211</v>
      </c>
      <c r="K11" s="126" t="str">
        <f>'STR Inst Ex'!C41</f>
        <v>PRODUKTOVOD</v>
      </c>
      <c r="L11" s="95">
        <f>'STR Inst Ex'!D41</f>
        <v>3</v>
      </c>
      <c r="M11" s="25">
        <f>'STR Inst Ex'!E41</f>
        <v>45148</v>
      </c>
      <c r="N11" s="35">
        <f>'STR Inst Ex'!J46</f>
        <v>0</v>
      </c>
      <c r="O11" s="2">
        <f t="shared" si="1"/>
        <v>1</v>
      </c>
      <c r="P11" s="35">
        <f t="shared" si="3"/>
        <v>0</v>
      </c>
    </row>
    <row r="12" spans="2:16" x14ac:dyDescent="0.25">
      <c r="B12" s="95" t="str">
        <f>'STR Inst'!B47</f>
        <v>090</v>
      </c>
      <c r="C12" s="95" t="str">
        <f>'STR Inst'!C47</f>
        <v>IT ROZVADĚČ 2 ks</v>
      </c>
      <c r="D12" s="95">
        <f>'STR Inst'!D47</f>
        <v>5</v>
      </c>
      <c r="E12" s="25">
        <f>'STR Inst'!E47</f>
        <v>44650</v>
      </c>
      <c r="F12" s="35">
        <f>'STR Inst'!J52</f>
        <v>0</v>
      </c>
      <c r="G12" s="2">
        <f t="shared" si="0"/>
        <v>1</v>
      </c>
      <c r="H12" s="35">
        <f t="shared" si="2"/>
        <v>0</v>
      </c>
      <c r="J12" s="126" t="str">
        <f>'STR Inst Ex'!B47</f>
        <v>220</v>
      </c>
      <c r="K12" s="126" t="str">
        <f>'STR Inst Ex'!C47</f>
        <v>ČERPACÍ STANICE PHL (BIOLÍH)</v>
      </c>
      <c r="L12" s="95">
        <f>'STR Inst Ex'!D47</f>
        <v>3</v>
      </c>
      <c r="M12" s="25">
        <f>'STR Inst Ex'!E47</f>
        <v>45148</v>
      </c>
      <c r="N12" s="35">
        <f>'STR Inst Ex'!J52</f>
        <v>0</v>
      </c>
      <c r="O12" s="2">
        <f t="shared" si="1"/>
        <v>1</v>
      </c>
      <c r="P12" s="35">
        <f t="shared" si="3"/>
        <v>0</v>
      </c>
    </row>
    <row r="13" spans="2:16" x14ac:dyDescent="0.25">
      <c r="B13" s="95" t="str">
        <f>'STR Inst'!B53</f>
        <v>100B</v>
      </c>
      <c r="C13" s="95" t="str">
        <f>'STR Inst'!C53</f>
        <v>IT ROZVADĚČ 2 KS (ACIS+PETROTRANS)</v>
      </c>
      <c r="D13" s="95">
        <f>'STR Inst'!D53</f>
        <v>5</v>
      </c>
      <c r="E13" s="25">
        <f>'STR Inst'!E53</f>
        <v>44650</v>
      </c>
      <c r="F13" s="35">
        <f>'STR Inst'!J58</f>
        <v>0</v>
      </c>
      <c r="G13" s="2">
        <f t="shared" si="0"/>
        <v>1</v>
      </c>
      <c r="H13" s="35">
        <f t="shared" si="2"/>
        <v>0</v>
      </c>
      <c r="J13" s="126" t="str">
        <f>'STR Inst Ex'!B53</f>
        <v>230</v>
      </c>
      <c r="K13" s="126" t="str">
        <f>'STR Inst Ex'!C53</f>
        <v>ÚLOŽIŠTĚ PHL</v>
      </c>
      <c r="L13" s="95">
        <f>'STR Inst Ex'!D53</f>
        <v>3</v>
      </c>
      <c r="M13" s="25">
        <f>'STR Inst Ex'!E53</f>
        <v>44538</v>
      </c>
      <c r="N13" s="35">
        <f>'STR Inst Ex'!J58</f>
        <v>0</v>
      </c>
      <c r="O13" s="2">
        <f t="shared" si="1"/>
        <v>1</v>
      </c>
      <c r="P13" s="35">
        <f t="shared" si="3"/>
        <v>0</v>
      </c>
    </row>
    <row r="14" spans="2:16" ht="26.25" x14ac:dyDescent="0.25">
      <c r="B14" s="95" t="str">
        <f>'STR Inst'!B59</f>
        <v>100A</v>
      </c>
      <c r="C14" s="95" t="str">
        <f>'STR Inst'!C59</f>
        <v xml:space="preserve"> PRONÁJEM - WILIG, KOVOPROGRESS</v>
      </c>
      <c r="D14" s="95">
        <f>'STR Inst'!D59</f>
        <v>5</v>
      </c>
      <c r="E14" s="25">
        <f>'STR Inst'!E59</f>
        <v>44167</v>
      </c>
      <c r="F14" s="35">
        <f>'STR Inst'!J64</f>
        <v>0</v>
      </c>
      <c r="G14" s="2">
        <f t="shared" si="0"/>
        <v>1</v>
      </c>
      <c r="H14" s="35">
        <f t="shared" si="2"/>
        <v>0</v>
      </c>
      <c r="J14" s="126" t="str">
        <f>'STR Inst Ex'!B59</f>
        <v>230 SHZ CO2</v>
      </c>
      <c r="K14" s="126" t="str">
        <f>'STR Inst Ex'!C59</f>
        <v>SHZ V BLOCÍCH 230, PŘÍVOD A ELEKTROINSTALACE</v>
      </c>
      <c r="L14" s="95">
        <f>'STR Inst Ex'!D59</f>
        <v>3</v>
      </c>
      <c r="M14" s="25">
        <f>'STR Inst Ex'!E59</f>
        <v>44538</v>
      </c>
      <c r="N14" s="35">
        <f>'STR Inst Ex'!J64</f>
        <v>0</v>
      </c>
      <c r="O14" s="2">
        <f t="shared" si="1"/>
        <v>1</v>
      </c>
      <c r="P14" s="35">
        <f t="shared" si="3"/>
        <v>0</v>
      </c>
    </row>
    <row r="15" spans="2:16" x14ac:dyDescent="0.25">
      <c r="B15" s="95" t="str">
        <f>'STR Inst'!B65</f>
        <v>102</v>
      </c>
      <c r="C15" s="95" t="str">
        <f>'STR Inst'!C65</f>
        <v>DÍLNY - NÁJEMCE WILLIG -SKLAD</v>
      </c>
      <c r="D15" s="95">
        <f>'STR Inst'!D65</f>
        <v>5</v>
      </c>
      <c r="E15" s="25">
        <f>'STR Inst'!E65</f>
        <v>44624</v>
      </c>
      <c r="F15" s="35">
        <f>'STR Inst'!J70</f>
        <v>0</v>
      </c>
      <c r="G15" s="2">
        <f t="shared" si="0"/>
        <v>1</v>
      </c>
      <c r="H15" s="35">
        <f t="shared" si="2"/>
        <v>0</v>
      </c>
      <c r="J15" s="126" t="str">
        <f>'STR Inst Ex'!B65</f>
        <v>230/1</v>
      </c>
      <c r="K15" s="126" t="str">
        <f>'STR Inst Ex'!C65</f>
        <v>ÚLOŽIŠTĚ PHL</v>
      </c>
      <c r="L15" s="95">
        <f>'STR Inst Ex'!D65</f>
        <v>3</v>
      </c>
      <c r="M15" s="25">
        <f>'STR Inst Ex'!E65</f>
        <v>44893</v>
      </c>
      <c r="N15" s="35">
        <f>'STR Inst Ex'!J70</f>
        <v>0</v>
      </c>
      <c r="O15" s="2">
        <f t="shared" si="1"/>
        <v>1</v>
      </c>
      <c r="P15" s="35">
        <f t="shared" si="3"/>
        <v>0</v>
      </c>
    </row>
    <row r="16" spans="2:16" x14ac:dyDescent="0.25">
      <c r="B16" s="95" t="str">
        <f>'STR Inst'!B71</f>
        <v>113</v>
      </c>
      <c r="C16" s="95" t="str">
        <f>'STR Inst'!C71</f>
        <v>MYCÍ BOX AUTOCISTEREN</v>
      </c>
      <c r="D16" s="95">
        <f>'STR Inst'!D71</f>
        <v>1</v>
      </c>
      <c r="E16" s="25">
        <f>'STR Inst'!E71</f>
        <v>44893</v>
      </c>
      <c r="F16" s="35">
        <f>'STR Inst'!J76</f>
        <v>0</v>
      </c>
      <c r="G16" s="2">
        <f t="shared" si="0"/>
        <v>4</v>
      </c>
      <c r="H16" s="35">
        <f t="shared" si="2"/>
        <v>0</v>
      </c>
      <c r="J16" s="126" t="str">
        <f>'STR Inst Ex'!B71</f>
        <v>231</v>
      </c>
      <c r="K16" s="126" t="str">
        <f>'STR Inst Ex'!C71</f>
        <v>ÚLOŽIŠTĚ PHL</v>
      </c>
      <c r="L16" s="95">
        <f>'STR Inst Ex'!D71</f>
        <v>3</v>
      </c>
      <c r="M16" s="25">
        <f>'STR Inst Ex'!E71</f>
        <v>44538</v>
      </c>
      <c r="N16" s="35">
        <f>'STR Inst Ex'!J76</f>
        <v>0</v>
      </c>
      <c r="O16" s="2">
        <f t="shared" si="1"/>
        <v>1</v>
      </c>
      <c r="P16" s="35">
        <f t="shared" si="3"/>
        <v>0</v>
      </c>
    </row>
    <row r="17" spans="2:16" ht="26.25" x14ac:dyDescent="0.25">
      <c r="B17" s="95" t="str">
        <f>'STR Inst'!B77</f>
        <v>113</v>
      </c>
      <c r="C17" s="95" t="str">
        <f>'STR Inst'!C77</f>
        <v>IT ROZVADĚČ 1 ks BUŇKA PETROTRANS</v>
      </c>
      <c r="D17" s="95">
        <f>'STR Inst'!D77</f>
        <v>5</v>
      </c>
      <c r="E17" s="25">
        <f>'STR Inst'!E77</f>
        <v>44650</v>
      </c>
      <c r="F17" s="35">
        <f>'STR Inst'!J82</f>
        <v>0</v>
      </c>
      <c r="G17" s="2">
        <f t="shared" si="0"/>
        <v>1</v>
      </c>
      <c r="H17" s="35">
        <f t="shared" si="2"/>
        <v>0</v>
      </c>
      <c r="J17" s="126" t="str">
        <f>'STR Inst Ex'!B77</f>
        <v>231 SHZ CO2</v>
      </c>
      <c r="K17" s="126" t="str">
        <f>'STR Inst Ex'!C77</f>
        <v>SHZ V BLOCÍCH 231, PŘÍVOD A ELEKTROINSTALACE</v>
      </c>
      <c r="L17" s="95">
        <f>'STR Inst Ex'!D77</f>
        <v>3</v>
      </c>
      <c r="M17" s="25">
        <f>'STR Inst Ex'!E77</f>
        <v>45148</v>
      </c>
      <c r="N17" s="35">
        <f>'STR Inst Ex'!J82</f>
        <v>0</v>
      </c>
      <c r="O17" s="2">
        <f t="shared" si="1"/>
        <v>1</v>
      </c>
      <c r="P17" s="35">
        <f t="shared" si="3"/>
        <v>0</v>
      </c>
    </row>
    <row r="18" spans="2:16" x14ac:dyDescent="0.25">
      <c r="B18" s="95" t="str">
        <f>'STR Inst'!B83</f>
        <v>120</v>
      </c>
      <c r="C18" s="95" t="str">
        <f>'STR Inst'!C83</f>
        <v>VODÁRNA</v>
      </c>
      <c r="D18" s="95">
        <f>'STR Inst'!D83</f>
        <v>1</v>
      </c>
      <c r="E18" s="25">
        <f>'STR Inst'!E83</f>
        <v>45069</v>
      </c>
      <c r="F18" s="35">
        <f>'STR Inst'!J88</f>
        <v>0</v>
      </c>
      <c r="G18" s="2">
        <f t="shared" si="0"/>
        <v>4</v>
      </c>
      <c r="H18" s="35">
        <f t="shared" si="2"/>
        <v>0</v>
      </c>
      <c r="J18" s="126" t="str">
        <f>'STR Inst Ex'!B83</f>
        <v>232</v>
      </c>
      <c r="K18" s="126" t="str">
        <f>'STR Inst Ex'!C83</f>
        <v>ÚLOŽIŠTĚ PHL</v>
      </c>
      <c r="L18" s="95">
        <f>'STR Inst Ex'!D83</f>
        <v>3</v>
      </c>
      <c r="M18" s="25">
        <f>'STR Inst Ex'!E83</f>
        <v>44575</v>
      </c>
      <c r="N18" s="35">
        <f>'STR Inst Ex'!J88</f>
        <v>0</v>
      </c>
      <c r="O18" s="2">
        <f t="shared" si="1"/>
        <v>1</v>
      </c>
      <c r="P18" s="35">
        <f t="shared" si="3"/>
        <v>0</v>
      </c>
    </row>
    <row r="19" spans="2:16" x14ac:dyDescent="0.25">
      <c r="B19" s="95">
        <f>'STR Inst'!B89</f>
        <v>121</v>
      </c>
      <c r="C19" s="95" t="str">
        <f>'STR Inst'!C89</f>
        <v>STUDNA</v>
      </c>
      <c r="D19" s="95">
        <f>'STR Inst'!D89</f>
        <v>1</v>
      </c>
      <c r="E19" s="25">
        <f>'STR Inst'!E89</f>
        <v>45069</v>
      </c>
      <c r="F19" s="35">
        <f>'STR Inst'!J94</f>
        <v>0</v>
      </c>
      <c r="G19" s="2">
        <f t="shared" si="0"/>
        <v>4</v>
      </c>
      <c r="H19" s="35">
        <f t="shared" si="2"/>
        <v>0</v>
      </c>
      <c r="J19" s="126" t="str">
        <f>'STR Inst Ex'!B89</f>
        <v>239</v>
      </c>
      <c r="K19" s="126" t="str">
        <f>'STR Inst Ex'!C89</f>
        <v>REKUPERACE STARÁ</v>
      </c>
      <c r="L19" s="95">
        <f>'STR Inst Ex'!D89</f>
        <v>3</v>
      </c>
      <c r="M19" s="25">
        <f>'STR Inst Ex'!E89</f>
        <v>44432</v>
      </c>
      <c r="N19" s="35">
        <f>'STR Inst Ex'!J94</f>
        <v>0</v>
      </c>
      <c r="O19" s="2">
        <f t="shared" si="1"/>
        <v>1</v>
      </c>
      <c r="P19" s="35">
        <f t="shared" si="3"/>
        <v>0</v>
      </c>
    </row>
    <row r="20" spans="2:16" x14ac:dyDescent="0.25">
      <c r="B20" s="95">
        <f>'STR Inst'!B95</f>
        <v>122</v>
      </c>
      <c r="C20" s="95" t="str">
        <f>'STR Inst'!C95</f>
        <v>STUDNA</v>
      </c>
      <c r="D20" s="95">
        <f>'STR Inst'!D95</f>
        <v>1</v>
      </c>
      <c r="E20" s="25">
        <f>'STR Inst'!E95</f>
        <v>45069</v>
      </c>
      <c r="F20" s="35">
        <f>'STR Inst'!J100</f>
        <v>0</v>
      </c>
      <c r="G20" s="2">
        <f t="shared" si="0"/>
        <v>4</v>
      </c>
      <c r="H20" s="35">
        <f t="shared" si="2"/>
        <v>0</v>
      </c>
      <c r="J20" s="126" t="str">
        <f>'STR Inst Ex'!B95</f>
        <v>239.1</v>
      </c>
      <c r="K20" s="126" t="str">
        <f>'STR Inst Ex'!C95</f>
        <v>REKUPERACE NOVÁ</v>
      </c>
      <c r="L20" s="95">
        <f>'STR Inst Ex'!D95</f>
        <v>3</v>
      </c>
      <c r="M20" s="25">
        <f>'STR Inst Ex'!E95</f>
        <v>44284</v>
      </c>
      <c r="N20" s="35">
        <f>'STR Inst Ex'!J100</f>
        <v>0</v>
      </c>
      <c r="O20" s="2">
        <f t="shared" si="1"/>
        <v>1</v>
      </c>
      <c r="P20" s="35">
        <f t="shared" si="3"/>
        <v>0</v>
      </c>
    </row>
    <row r="21" spans="2:16" x14ac:dyDescent="0.25">
      <c r="B21" s="95" t="str">
        <f>'STR Inst'!B101</f>
        <v>160, 170</v>
      </c>
      <c r="C21" s="95" t="str">
        <f>'STR Inst'!C101</f>
        <v>ÚDRŽBA ELEKTRO, ÚDRŽBA STROJNÍ</v>
      </c>
      <c r="D21" s="95">
        <f>'STR Inst'!D101</f>
        <v>5</v>
      </c>
      <c r="E21" s="25">
        <f>'STR Inst'!E101</f>
        <v>43775</v>
      </c>
      <c r="F21" s="35">
        <f>'STR Inst'!J106</f>
        <v>0</v>
      </c>
      <c r="G21" s="2">
        <f t="shared" si="0"/>
        <v>1</v>
      </c>
      <c r="H21" s="35">
        <f t="shared" si="2"/>
        <v>0</v>
      </c>
      <c r="J21" s="126" t="str">
        <f>'STR Inst Ex'!B101</f>
        <v>314,314A</v>
      </c>
      <c r="K21" s="126" t="str">
        <f>'STR Inst Ex'!C101</f>
        <v>ZAOLEJOVANÁ KANALIZACE - NÁDRŽE</v>
      </c>
      <c r="L21" s="95">
        <f>'STR Inst Ex'!D101</f>
        <v>3</v>
      </c>
      <c r="M21" s="25">
        <f>'STR Inst Ex'!E101</f>
        <v>44893</v>
      </c>
      <c r="N21" s="35">
        <f>'STR Inst Ex'!J106</f>
        <v>0</v>
      </c>
      <c r="O21" s="2">
        <f t="shared" si="1"/>
        <v>1</v>
      </c>
      <c r="P21" s="35">
        <f t="shared" si="3"/>
        <v>0</v>
      </c>
    </row>
    <row r="22" spans="2:16" x14ac:dyDescent="0.25">
      <c r="B22" s="95">
        <f>'STR Inst'!B107</f>
        <v>160</v>
      </c>
      <c r="C22" s="95" t="str">
        <f>'STR Inst'!C107</f>
        <v>IT ROZVADĚČ 4 ks</v>
      </c>
      <c r="D22" s="95">
        <f>'STR Inst'!D107</f>
        <v>5</v>
      </c>
      <c r="E22" s="25">
        <f>'STR Inst'!E107</f>
        <v>45015</v>
      </c>
      <c r="F22" s="35">
        <f>'STR Inst'!J112</f>
        <v>0</v>
      </c>
      <c r="G22" s="2">
        <f t="shared" si="0"/>
        <v>1</v>
      </c>
      <c r="H22" s="35">
        <f t="shared" si="2"/>
        <v>0</v>
      </c>
      <c r="J22" s="126">
        <f>'STR Inst Ex'!B107</f>
        <v>340</v>
      </c>
      <c r="K22" s="126" t="str">
        <f>'STR Inst Ex'!C107</f>
        <v>SKLAD HASIČI</v>
      </c>
      <c r="L22" s="95">
        <f>'STR Inst Ex'!D107</f>
        <v>3</v>
      </c>
      <c r="M22" s="25">
        <f>'STR Inst Ex'!E107</f>
        <v>45069</v>
      </c>
      <c r="N22" s="35">
        <f>'STR Inst Ex'!J112</f>
        <v>0</v>
      </c>
      <c r="O22" s="2">
        <f t="shared" si="1"/>
        <v>1</v>
      </c>
      <c r="P22" s="35">
        <f t="shared" si="3"/>
        <v>0</v>
      </c>
    </row>
    <row r="23" spans="2:16" x14ac:dyDescent="0.25">
      <c r="B23" s="95" t="str">
        <f>'STR Inst'!B113</f>
        <v>211</v>
      </c>
      <c r="C23" s="95" t="str">
        <f>'STR Inst'!C113</f>
        <v>PRODUKTOVOD VELÍN</v>
      </c>
      <c r="D23" s="95">
        <f>'STR Inst'!D113</f>
        <v>5</v>
      </c>
      <c r="E23" s="25">
        <f>'STR Inst'!E113</f>
        <v>45148</v>
      </c>
      <c r="F23" s="35">
        <f>'STR Inst'!J118</f>
        <v>0</v>
      </c>
      <c r="G23" s="2">
        <f t="shared" si="0"/>
        <v>1</v>
      </c>
      <c r="H23" s="35">
        <f t="shared" si="2"/>
        <v>0</v>
      </c>
      <c r="J23" s="126">
        <f>'STR Inst Ex'!B113</f>
        <v>361</v>
      </c>
      <c r="K23" s="126" t="str">
        <f>'STR Inst Ex'!C113</f>
        <v>STÁČIŠTĚ ŽC</v>
      </c>
      <c r="L23" s="95">
        <f>'STR Inst Ex'!D113</f>
        <v>3</v>
      </c>
      <c r="M23" s="25">
        <f>'STR Inst Ex'!E113</f>
        <v>44894</v>
      </c>
      <c r="N23" s="35">
        <f>'STR Inst Ex'!J118</f>
        <v>0</v>
      </c>
      <c r="O23" s="2">
        <f t="shared" si="1"/>
        <v>1</v>
      </c>
      <c r="P23" s="35">
        <f t="shared" si="3"/>
        <v>0</v>
      </c>
    </row>
    <row r="24" spans="2:16" x14ac:dyDescent="0.25">
      <c r="B24" s="95" t="str">
        <f>'STR Inst'!B119</f>
        <v>211</v>
      </c>
      <c r="C24" s="95" t="str">
        <f>'STR Inst'!C119</f>
        <v>IT ROZVADĚČ 6 ks</v>
      </c>
      <c r="D24" s="95">
        <f>'STR Inst'!D119</f>
        <v>5</v>
      </c>
      <c r="E24" s="25">
        <f>'STR Inst'!E119</f>
        <v>44650</v>
      </c>
      <c r="F24" s="35">
        <f>'STR Inst'!J124</f>
        <v>0</v>
      </c>
      <c r="G24" s="2">
        <f t="shared" si="0"/>
        <v>1</v>
      </c>
      <c r="H24" s="35">
        <f t="shared" si="2"/>
        <v>0</v>
      </c>
      <c r="J24" s="126">
        <f>'STR Inst Ex'!B119</f>
        <v>362</v>
      </c>
      <c r="K24" s="126" t="str">
        <f>'STR Inst Ex'!C119</f>
        <v>STÁČIŠTĚ MEŘO + BIOETHANOL OSVĚTLENÍ</v>
      </c>
      <c r="L24" s="95">
        <f>'STR Inst Ex'!D119</f>
        <v>3</v>
      </c>
      <c r="M24" s="25">
        <f>'STR Inst Ex'!E119</f>
        <v>44284</v>
      </c>
      <c r="N24" s="35">
        <f>'STR Inst Ex'!J124</f>
        <v>0</v>
      </c>
      <c r="O24" s="2">
        <f t="shared" si="1"/>
        <v>1</v>
      </c>
      <c r="P24" s="35">
        <f t="shared" si="3"/>
        <v>0</v>
      </c>
    </row>
    <row r="25" spans="2:16" x14ac:dyDescent="0.25">
      <c r="B25" s="95">
        <f>'STR Inst'!B125</f>
        <v>220</v>
      </c>
      <c r="C25" s="95" t="str">
        <f>'STR Inst'!C125</f>
        <v>IT ROZVADĚČ 3 ks</v>
      </c>
      <c r="D25" s="95">
        <f>'STR Inst'!D125</f>
        <v>5</v>
      </c>
      <c r="E25" s="25">
        <f>'STR Inst'!E125</f>
        <v>44650</v>
      </c>
      <c r="F25" s="35">
        <f>'STR Inst'!J130</f>
        <v>0</v>
      </c>
      <c r="G25" s="2">
        <f t="shared" si="0"/>
        <v>1</v>
      </c>
      <c r="H25" s="35">
        <f t="shared" si="2"/>
        <v>0</v>
      </c>
      <c r="J25" s="126" t="str">
        <f>'STR Inst Ex'!B125</f>
        <v>550</v>
      </c>
      <c r="K25" s="126" t="str">
        <f>'STR Inst Ex'!C125</f>
        <v>REGULAČNÍ STANICE PLYNU</v>
      </c>
      <c r="L25" s="95">
        <f>'STR Inst Ex'!D125</f>
        <v>3</v>
      </c>
      <c r="M25" s="25">
        <f>'STR Inst Ex'!E125</f>
        <v>44802</v>
      </c>
      <c r="N25" s="35">
        <f>'STR Inst Ex'!J130</f>
        <v>0</v>
      </c>
      <c r="O25" s="2">
        <f t="shared" si="1"/>
        <v>1</v>
      </c>
      <c r="P25" s="35">
        <f t="shared" si="3"/>
        <v>0</v>
      </c>
    </row>
    <row r="26" spans="2:16" ht="26.25" x14ac:dyDescent="0.25">
      <c r="B26" s="95">
        <f>'STR Inst'!B131</f>
        <v>230</v>
      </c>
      <c r="C26" s="95" t="str">
        <f>'STR Inst'!C131</f>
        <v>IT ROZVADĚČ 4 ks</v>
      </c>
      <c r="D26" s="95">
        <f>'STR Inst'!D131</f>
        <v>5</v>
      </c>
      <c r="E26" s="25">
        <f>'STR Inst'!E131</f>
        <v>44650</v>
      </c>
      <c r="F26" s="35">
        <f>'STR Inst'!J136</f>
        <v>0</v>
      </c>
      <c r="G26" s="2">
        <f t="shared" si="0"/>
        <v>1</v>
      </c>
      <c r="H26" s="35">
        <f t="shared" si="2"/>
        <v>0</v>
      </c>
      <c r="J26" s="126" t="str">
        <f>'STR Inst Ex'!B131</f>
        <v>620 (500,621)</v>
      </c>
      <c r="K26" s="126" t="str">
        <f>'STR Inst Ex'!C131</f>
        <v>500, 620, 621 BIOPALIVA</v>
      </c>
      <c r="L26" s="95">
        <f>'STR Inst Ex'!D131</f>
        <v>3</v>
      </c>
      <c r="M26" s="25">
        <f>'STR Inst Ex'!E131</f>
        <v>44893</v>
      </c>
      <c r="N26" s="35">
        <f>'STR Inst Ex'!J136</f>
        <v>0</v>
      </c>
      <c r="O26" s="2">
        <f t="shared" si="1"/>
        <v>1</v>
      </c>
      <c r="P26" s="35">
        <f t="shared" si="3"/>
        <v>0</v>
      </c>
    </row>
    <row r="27" spans="2:16" x14ac:dyDescent="0.25">
      <c r="B27" s="95">
        <f>'STR Inst'!B137</f>
        <v>231</v>
      </c>
      <c r="C27" s="95" t="str">
        <f>'STR Inst'!C137</f>
        <v>IT ROZVADĚČ 4 ks</v>
      </c>
      <c r="D27" s="95">
        <f>'STR Inst'!D137</f>
        <v>5</v>
      </c>
      <c r="E27" s="25">
        <f>'STR Inst'!E137</f>
        <v>44650</v>
      </c>
      <c r="F27" s="35">
        <f>'STR Inst'!J142</f>
        <v>0</v>
      </c>
      <c r="G27" s="2">
        <f t="shared" si="0"/>
        <v>1</v>
      </c>
      <c r="H27" s="35">
        <f t="shared" si="2"/>
        <v>0</v>
      </c>
      <c r="J27" s="126" t="str">
        <f>'STR Inst Ex'!B137</f>
        <v>701,701/1</v>
      </c>
      <c r="K27" s="126" t="str">
        <f>'STR Inst Ex'!C137</f>
        <v>SKLADY PRONÁJEM,SKLAD ADITIV Shell</v>
      </c>
      <c r="L27" s="95">
        <f>'STR Inst Ex'!D137</f>
        <v>3</v>
      </c>
      <c r="M27" s="25">
        <f>'STR Inst Ex'!E137</f>
        <v>44893</v>
      </c>
      <c r="N27" s="35">
        <f>'STR Inst Ex'!J142</f>
        <v>0</v>
      </c>
      <c r="O27" s="2">
        <f t="shared" si="1"/>
        <v>1</v>
      </c>
      <c r="P27" s="35">
        <f t="shared" si="3"/>
        <v>0</v>
      </c>
    </row>
    <row r="28" spans="2:16" x14ac:dyDescent="0.25">
      <c r="B28" s="95">
        <f>'STR Inst'!B143</f>
        <v>239</v>
      </c>
      <c r="C28" s="95" t="str">
        <f>'STR Inst'!C143</f>
        <v>IT ROZVADĚČ 4 ks</v>
      </c>
      <c r="D28" s="95">
        <f>'STR Inst'!D143</f>
        <v>5</v>
      </c>
      <c r="E28" s="25">
        <f>'STR Inst'!E143</f>
        <v>44650</v>
      </c>
      <c r="F28" s="35">
        <f>'STR Inst'!J148</f>
        <v>0</v>
      </c>
      <c r="G28" s="2">
        <f t="shared" si="0"/>
        <v>1</v>
      </c>
      <c r="H28" s="35">
        <f t="shared" si="2"/>
        <v>0</v>
      </c>
      <c r="J28" s="95"/>
      <c r="K28" s="95"/>
      <c r="L28" s="95"/>
      <c r="M28" s="25"/>
      <c r="N28" s="35"/>
      <c r="O28" s="2"/>
      <c r="P28" s="35"/>
    </row>
    <row r="29" spans="2:16" x14ac:dyDescent="0.25">
      <c r="B29" s="95" t="str">
        <f>'STR Inst'!B149</f>
        <v>239.1</v>
      </c>
      <c r="C29" s="95" t="str">
        <f>'STR Inst'!C149</f>
        <v>IT ROZVADĚČ 3 ks</v>
      </c>
      <c r="D29" s="95">
        <f>'STR Inst'!D149</f>
        <v>5</v>
      </c>
      <c r="E29" s="25">
        <f>'STR Inst'!E149</f>
        <v>44650</v>
      </c>
      <c r="F29" s="35">
        <f>'STR Inst'!J154</f>
        <v>0</v>
      </c>
      <c r="G29" s="2">
        <f t="shared" si="0"/>
        <v>1</v>
      </c>
      <c r="H29" s="35">
        <f t="shared" si="2"/>
        <v>0</v>
      </c>
      <c r="J29" s="95"/>
      <c r="K29" s="95"/>
      <c r="L29" s="95"/>
      <c r="M29" s="25"/>
      <c r="N29" s="35"/>
      <c r="O29" s="2"/>
      <c r="P29" s="35"/>
    </row>
    <row r="30" spans="2:16" x14ac:dyDescent="0.25">
      <c r="B30" s="95" t="str">
        <f>'STR Inst'!B155</f>
        <v>240</v>
      </c>
      <c r="C30" s="95" t="str">
        <f>'STR Inst'!C155</f>
        <v>HLAVNÍ ROZVODNA VN</v>
      </c>
      <c r="D30" s="95">
        <f>'STR Inst'!D155</f>
        <v>5</v>
      </c>
      <c r="E30" s="25">
        <f>'STR Inst'!E155</f>
        <v>44284</v>
      </c>
      <c r="F30" s="35">
        <f>'STR Inst'!J160</f>
        <v>0</v>
      </c>
      <c r="G30" s="2">
        <f t="shared" si="0"/>
        <v>1</v>
      </c>
      <c r="H30" s="35">
        <f t="shared" si="2"/>
        <v>0</v>
      </c>
      <c r="J30" s="95"/>
      <c r="K30" s="95"/>
      <c r="L30" s="95"/>
      <c r="M30" s="25"/>
      <c r="N30" s="35"/>
      <c r="O30" s="2"/>
      <c r="P30" s="35"/>
    </row>
    <row r="31" spans="2:16" x14ac:dyDescent="0.25">
      <c r="B31" s="95" t="str">
        <f>'STR Inst'!B161</f>
        <v>240</v>
      </c>
      <c r="C31" s="95" t="str">
        <f>'STR Inst'!C161</f>
        <v>IT ROZVADĚČ 1 ks</v>
      </c>
      <c r="D31" s="95">
        <f>'STR Inst'!D161</f>
        <v>5</v>
      </c>
      <c r="E31" s="25">
        <f>'STR Inst'!E161</f>
        <v>44650</v>
      </c>
      <c r="F31" s="35">
        <f>'STR Inst'!J166</f>
        <v>0</v>
      </c>
      <c r="G31" s="2">
        <f t="shared" si="0"/>
        <v>1</v>
      </c>
      <c r="H31" s="35">
        <f t="shared" si="2"/>
        <v>0</v>
      </c>
      <c r="J31" s="95"/>
      <c r="K31" s="95"/>
      <c r="L31" s="95"/>
      <c r="M31" s="25"/>
      <c r="N31" s="35"/>
      <c r="O31" s="2"/>
      <c r="P31" s="35"/>
    </row>
    <row r="32" spans="2:16" x14ac:dyDescent="0.25">
      <c r="B32" s="95">
        <f>'STR Inst'!B167</f>
        <v>260</v>
      </c>
      <c r="C32" s="95" t="str">
        <f>'STR Inst'!C167</f>
        <v>NÁHRADNÍ ZDROJ VČETNĚ GENERÁTORU</v>
      </c>
      <c r="D32" s="95">
        <f>'STR Inst'!D167</f>
        <v>3</v>
      </c>
      <c r="E32" s="25">
        <f>'STR Inst'!E167</f>
        <v>44538</v>
      </c>
      <c r="F32" s="35">
        <f>'STR Inst'!J172</f>
        <v>0</v>
      </c>
      <c r="G32" s="2">
        <f t="shared" si="0"/>
        <v>1</v>
      </c>
      <c r="H32" s="35">
        <f t="shared" si="2"/>
        <v>0</v>
      </c>
      <c r="J32" s="95"/>
      <c r="K32" s="95"/>
      <c r="L32" s="95"/>
      <c r="M32" s="25"/>
      <c r="N32" s="35"/>
      <c r="O32" s="2"/>
      <c r="P32" s="35"/>
    </row>
    <row r="33" spans="2:16" x14ac:dyDescent="0.25">
      <c r="B33" s="95">
        <f>'STR Inst'!B173</f>
        <v>320</v>
      </c>
      <c r="C33" s="95" t="str">
        <f>'STR Inst'!C173</f>
        <v>CHČOV</v>
      </c>
      <c r="D33" s="95">
        <f>'STR Inst'!D173</f>
        <v>1</v>
      </c>
      <c r="E33" s="25">
        <f>'STR Inst'!E173</f>
        <v>44977</v>
      </c>
      <c r="F33" s="35">
        <f>'STR Inst'!J178</f>
        <v>0</v>
      </c>
      <c r="G33" s="2">
        <f t="shared" si="0"/>
        <v>4</v>
      </c>
      <c r="H33" s="35">
        <f t="shared" si="2"/>
        <v>0</v>
      </c>
      <c r="J33" s="95"/>
      <c r="K33" s="95"/>
      <c r="L33" s="95"/>
      <c r="M33" s="25"/>
      <c r="N33" s="35"/>
      <c r="O33" s="2"/>
      <c r="P33" s="35"/>
    </row>
    <row r="34" spans="2:16" x14ac:dyDescent="0.25">
      <c r="B34" s="95">
        <f>'STR Inst'!B179</f>
        <v>320</v>
      </c>
      <c r="C34" s="95" t="str">
        <f>'STR Inst'!C179</f>
        <v>IT ROZVADĚČ 2 ks</v>
      </c>
      <c r="D34" s="95">
        <f>'STR Inst'!D179</f>
        <v>5</v>
      </c>
      <c r="E34" s="25">
        <f>'STR Inst'!E179</f>
        <v>44650</v>
      </c>
      <c r="F34" s="35">
        <f>'STR Inst'!J184</f>
        <v>0</v>
      </c>
      <c r="G34" s="2">
        <f t="shared" si="0"/>
        <v>1</v>
      </c>
      <c r="H34" s="35">
        <f t="shared" si="2"/>
        <v>0</v>
      </c>
      <c r="J34" s="95"/>
      <c r="K34" s="95"/>
      <c r="L34" s="95"/>
      <c r="M34" s="25"/>
      <c r="N34" s="35"/>
      <c r="O34" s="2"/>
      <c r="P34" s="35"/>
    </row>
    <row r="35" spans="2:16" x14ac:dyDescent="0.25">
      <c r="B35" s="95" t="str">
        <f>'STR Inst'!B185</f>
        <v>321</v>
      </c>
      <c r="C35" s="95" t="str">
        <f>'STR Inst'!C185</f>
        <v>BČOV</v>
      </c>
      <c r="D35" s="95">
        <f>'STR Inst'!D185</f>
        <v>1</v>
      </c>
      <c r="E35" s="25">
        <f>'STR Inst'!E185</f>
        <v>45069</v>
      </c>
      <c r="F35" s="35">
        <f>'STR Inst'!J190</f>
        <v>0</v>
      </c>
      <c r="G35" s="2">
        <f t="shared" si="0"/>
        <v>4</v>
      </c>
      <c r="H35" s="35">
        <f t="shared" si="2"/>
        <v>0</v>
      </c>
      <c r="J35" s="95"/>
      <c r="K35" s="95"/>
      <c r="L35" s="95"/>
      <c r="M35" s="25"/>
      <c r="N35" s="35"/>
      <c r="O35" s="2"/>
      <c r="P35" s="35"/>
    </row>
    <row r="36" spans="2:16" x14ac:dyDescent="0.25">
      <c r="B36" s="95" t="str">
        <f>'STR Inst'!B191</f>
        <v>322</v>
      </c>
      <c r="C36" s="95" t="str">
        <f>'STR Inst'!C191</f>
        <v>ČIŠTĚNÍ ODPADNÍCH VOD-JÍMKA PRO 070</v>
      </c>
      <c r="D36" s="95">
        <f>'STR Inst'!D191</f>
        <v>1</v>
      </c>
      <c r="E36" s="25">
        <f>'STR Inst'!E191</f>
        <v>45069</v>
      </c>
      <c r="F36" s="35">
        <f>'STR Inst'!J196</f>
        <v>0</v>
      </c>
      <c r="G36" s="2">
        <f t="shared" si="0"/>
        <v>4</v>
      </c>
      <c r="H36" s="35">
        <f t="shared" si="2"/>
        <v>0</v>
      </c>
      <c r="J36" s="95"/>
      <c r="K36" s="95"/>
      <c r="L36" s="95"/>
      <c r="M36" s="25"/>
      <c r="N36" s="35"/>
      <c r="O36" s="2"/>
      <c r="P36" s="35"/>
    </row>
    <row r="37" spans="2:16" x14ac:dyDescent="0.25">
      <c r="B37" s="95" t="str">
        <f>'STR Inst'!B197</f>
        <v>323</v>
      </c>
      <c r="C37" s="95" t="str">
        <f>'STR Inst'!C197</f>
        <v>ČIŠTĚNÍ ODPADNÍCH VOD-LABORATOŘ HZS</v>
      </c>
      <c r="D37" s="95">
        <f>'STR Inst'!D197</f>
        <v>1</v>
      </c>
      <c r="E37" s="25">
        <f>'STR Inst'!E197</f>
        <v>45069</v>
      </c>
      <c r="F37" s="35">
        <f>'STR Inst'!J202</f>
        <v>0</v>
      </c>
      <c r="G37" s="2">
        <f t="shared" si="0"/>
        <v>4</v>
      </c>
      <c r="H37" s="35">
        <f t="shared" si="2"/>
        <v>0</v>
      </c>
      <c r="J37" s="95"/>
      <c r="K37" s="95"/>
      <c r="L37" s="95"/>
      <c r="M37" s="25"/>
      <c r="N37" s="35"/>
      <c r="O37" s="2"/>
      <c r="P37" s="35"/>
    </row>
    <row r="38" spans="2:16" x14ac:dyDescent="0.25">
      <c r="B38" s="95" t="str">
        <f>'STR Inst'!B203</f>
        <v>325</v>
      </c>
      <c r="C38" s="95" t="str">
        <f>'STR Inst'!C203</f>
        <v>HAVARIJNÍ SERVOPOHON</v>
      </c>
      <c r="D38" s="95">
        <f>'STR Inst'!D203</f>
        <v>1</v>
      </c>
      <c r="E38" s="25">
        <f>'STR Inst'!E203</f>
        <v>45069</v>
      </c>
      <c r="F38" s="35">
        <f>'STR Inst'!J208</f>
        <v>0</v>
      </c>
      <c r="G38" s="2">
        <f t="shared" si="0"/>
        <v>4</v>
      </c>
      <c r="H38" s="35">
        <f t="shared" si="2"/>
        <v>0</v>
      </c>
      <c r="J38" s="95"/>
      <c r="K38" s="95"/>
      <c r="L38" s="95"/>
      <c r="M38" s="25"/>
      <c r="N38" s="35"/>
      <c r="O38" s="2"/>
      <c r="P38" s="35"/>
    </row>
    <row r="39" spans="2:16" x14ac:dyDescent="0.25">
      <c r="B39" s="95">
        <f>'STR Inst'!B209</f>
        <v>341</v>
      </c>
      <c r="C39" s="95" t="str">
        <f>'STR Inst'!C209</f>
        <v>KANCELÁŘE ŽELEZNIČNÍ VLEČKA</v>
      </c>
      <c r="D39" s="95">
        <f>'STR Inst'!D209</f>
        <v>5</v>
      </c>
      <c r="E39" s="25">
        <f>'STR Inst'!E209</f>
        <v>44284</v>
      </c>
      <c r="F39" s="35">
        <f>'STR Inst'!J214</f>
        <v>0</v>
      </c>
      <c r="G39" s="2">
        <f t="shared" si="0"/>
        <v>1</v>
      </c>
      <c r="H39" s="35">
        <f t="shared" si="2"/>
        <v>0</v>
      </c>
      <c r="J39" s="95"/>
      <c r="K39" s="95"/>
      <c r="L39" s="95"/>
      <c r="M39" s="25"/>
      <c r="N39" s="35"/>
      <c r="O39" s="2"/>
      <c r="P39" s="35"/>
    </row>
    <row r="40" spans="2:16" x14ac:dyDescent="0.25">
      <c r="B40" s="95">
        <f>'STR Inst'!B215</f>
        <v>370</v>
      </c>
      <c r="C40" s="95" t="str">
        <f>'STR Inst'!C215</f>
        <v>LOKOREMÍZA</v>
      </c>
      <c r="D40" s="95">
        <f>'STR Inst'!D215</f>
        <v>5</v>
      </c>
      <c r="E40" s="25">
        <f>'STR Inst'!E215</f>
        <v>43775</v>
      </c>
      <c r="F40" s="35">
        <f>'STR Inst'!J220</f>
        <v>0</v>
      </c>
      <c r="G40" s="2">
        <f t="shared" si="0"/>
        <v>1</v>
      </c>
      <c r="H40" s="35">
        <f t="shared" si="2"/>
        <v>0</v>
      </c>
      <c r="J40" s="95"/>
      <c r="K40" s="95"/>
      <c r="L40" s="95"/>
      <c r="M40" s="25"/>
      <c r="N40" s="35"/>
      <c r="O40" s="2"/>
      <c r="P40" s="35"/>
    </row>
    <row r="41" spans="2:16" x14ac:dyDescent="0.25">
      <c r="B41" s="95">
        <f>'STR Inst'!B221</f>
        <v>380</v>
      </c>
      <c r="C41" s="95" t="str">
        <f>'STR Inst'!C221</f>
        <v>VÁŽNÍ DOMEK</v>
      </c>
      <c r="D41" s="95">
        <f>'STR Inst'!D221</f>
        <v>4</v>
      </c>
      <c r="E41" s="25">
        <f>'STR Inst'!E221</f>
        <v>43714</v>
      </c>
      <c r="F41" s="35">
        <f>'STR Inst'!J226</f>
        <v>0</v>
      </c>
      <c r="G41" s="2">
        <f t="shared" si="0"/>
        <v>1</v>
      </c>
      <c r="H41" s="35">
        <f t="shared" si="2"/>
        <v>0</v>
      </c>
      <c r="J41" s="95"/>
      <c r="K41" s="95"/>
      <c r="L41" s="95"/>
      <c r="M41" s="25"/>
      <c r="N41" s="35"/>
      <c r="O41" s="2"/>
      <c r="P41" s="35"/>
    </row>
    <row r="42" spans="2:16" x14ac:dyDescent="0.25">
      <c r="B42" s="95">
        <f>'STR Inst'!B227</f>
        <v>380</v>
      </c>
      <c r="C42" s="95" t="str">
        <f>'STR Inst'!C227</f>
        <v>IT ROZVADĚČ 4 ks</v>
      </c>
      <c r="D42" s="95">
        <f>'STR Inst'!D227</f>
        <v>5</v>
      </c>
      <c r="E42" s="25">
        <f>'STR Inst'!E227</f>
        <v>44650</v>
      </c>
      <c r="F42" s="35">
        <f>'STR Inst'!J232</f>
        <v>0</v>
      </c>
      <c r="G42" s="2">
        <f t="shared" si="0"/>
        <v>1</v>
      </c>
      <c r="H42" s="35">
        <f t="shared" si="2"/>
        <v>0</v>
      </c>
      <c r="J42" s="95"/>
      <c r="K42" s="95"/>
      <c r="L42" s="95"/>
      <c r="M42" s="25"/>
      <c r="N42" s="35"/>
      <c r="O42" s="2"/>
      <c r="P42" s="35"/>
    </row>
    <row r="43" spans="2:16" x14ac:dyDescent="0.25">
      <c r="B43" s="95" t="str">
        <f>'STR Inst'!B233</f>
        <v>410</v>
      </c>
      <c r="C43" s="95" t="str">
        <f>'STR Inst'!C233</f>
        <v>POŽÁRNÍ NÁDRŽ</v>
      </c>
      <c r="D43" s="95">
        <f>'STR Inst'!D233</f>
        <v>1</v>
      </c>
      <c r="E43" s="25">
        <f>'STR Inst'!E233</f>
        <v>44712</v>
      </c>
      <c r="F43" s="35">
        <f>'STR Inst'!J238</f>
        <v>0</v>
      </c>
      <c r="G43" s="2">
        <f t="shared" si="0"/>
        <v>4</v>
      </c>
      <c r="H43" s="35">
        <f t="shared" si="2"/>
        <v>0</v>
      </c>
      <c r="J43" s="95"/>
      <c r="K43" s="95"/>
      <c r="L43" s="95"/>
      <c r="M43" s="25"/>
      <c r="N43" s="35"/>
      <c r="O43" s="2"/>
      <c r="P43" s="35"/>
    </row>
    <row r="44" spans="2:16" x14ac:dyDescent="0.25">
      <c r="B44" s="95">
        <f>'STR Inst'!B239</f>
        <v>620</v>
      </c>
      <c r="C44" s="95" t="str">
        <f>'STR Inst'!C239</f>
        <v>IT ROZVADĚČ 5 ks</v>
      </c>
      <c r="D44" s="95">
        <f>'STR Inst'!D239</f>
        <v>5</v>
      </c>
      <c r="E44" s="25">
        <f>'STR Inst'!E239</f>
        <v>44650</v>
      </c>
      <c r="F44" s="35">
        <f>'STR Inst'!J244</f>
        <v>0</v>
      </c>
      <c r="G44" s="2">
        <f t="shared" si="0"/>
        <v>1</v>
      </c>
      <c r="H44" s="35">
        <f t="shared" si="2"/>
        <v>0</v>
      </c>
      <c r="J44" s="95"/>
      <c r="K44" s="95"/>
      <c r="L44" s="95"/>
      <c r="M44" s="25"/>
      <c r="N44" s="35"/>
      <c r="O44" s="2"/>
      <c r="P44" s="35"/>
    </row>
    <row r="45" spans="2:16" x14ac:dyDescent="0.25">
      <c r="B45" s="95">
        <f>'STR Inst'!B245</f>
        <v>701</v>
      </c>
      <c r="C45" s="95" t="str">
        <f>'STR Inst'!C245</f>
        <v>IT ROZVADĚČ 1 ks</v>
      </c>
      <c r="D45" s="95">
        <f>'STR Inst'!D245</f>
        <v>5</v>
      </c>
      <c r="E45" s="25">
        <f>'STR Inst'!E245</f>
        <v>44650</v>
      </c>
      <c r="F45" s="35">
        <f>'STR Inst'!J250</f>
        <v>0</v>
      </c>
      <c r="G45" s="2">
        <f t="shared" si="0"/>
        <v>1</v>
      </c>
      <c r="H45" s="35">
        <f t="shared" si="2"/>
        <v>0</v>
      </c>
      <c r="J45" s="95"/>
      <c r="K45" s="95"/>
      <c r="L45" s="95"/>
      <c r="M45" s="25"/>
      <c r="N45" s="35"/>
      <c r="O45" s="2"/>
      <c r="P45" s="35"/>
    </row>
    <row r="46" spans="2:16" x14ac:dyDescent="0.25">
      <c r="B46" s="95">
        <f>'STR Inst'!B251</f>
        <v>705</v>
      </c>
      <c r="C46" s="95" t="str">
        <f>'STR Inst'!C251</f>
        <v>SKLAD</v>
      </c>
      <c r="D46" s="95">
        <f>'STR Inst'!D251</f>
        <v>5</v>
      </c>
      <c r="E46" s="25">
        <f>'STR Inst'!E251</f>
        <v>43358</v>
      </c>
      <c r="F46" s="35">
        <f>'STR Inst'!J256</f>
        <v>0</v>
      </c>
      <c r="G46" s="2">
        <f t="shared" si="0"/>
        <v>1</v>
      </c>
      <c r="H46" s="35">
        <f t="shared" si="2"/>
        <v>0</v>
      </c>
      <c r="J46" s="95"/>
      <c r="K46" s="95"/>
      <c r="L46" s="95"/>
      <c r="M46" s="25"/>
      <c r="N46" s="35"/>
      <c r="O46" s="2"/>
      <c r="P46" s="35"/>
    </row>
    <row r="48" spans="2:16" x14ac:dyDescent="0.25">
      <c r="B48" s="96" t="s">
        <v>190</v>
      </c>
      <c r="J48" s="96" t="s">
        <v>191</v>
      </c>
    </row>
    <row r="49" spans="2:16" ht="56.1" customHeight="1" x14ac:dyDescent="0.25">
      <c r="B49" s="92" t="s">
        <v>10</v>
      </c>
      <c r="C49" s="20" t="s">
        <v>1</v>
      </c>
      <c r="D49" s="20" t="s">
        <v>186</v>
      </c>
      <c r="E49" s="93" t="s">
        <v>98</v>
      </c>
      <c r="F49" s="94" t="s">
        <v>187</v>
      </c>
      <c r="G49" s="20" t="s">
        <v>188</v>
      </c>
      <c r="H49" s="20" t="s">
        <v>189</v>
      </c>
      <c r="J49" s="92" t="s">
        <v>10</v>
      </c>
      <c r="K49" s="20" t="s">
        <v>1</v>
      </c>
      <c r="L49" s="20" t="s">
        <v>186</v>
      </c>
      <c r="M49" s="93" t="s">
        <v>98</v>
      </c>
      <c r="N49" s="94" t="s">
        <v>187</v>
      </c>
      <c r="O49" s="20" t="s">
        <v>188</v>
      </c>
      <c r="P49" s="20" t="s">
        <v>189</v>
      </c>
    </row>
    <row r="50" spans="2:16" x14ac:dyDescent="0.25">
      <c r="B50" s="95" t="str">
        <f>'STR LPS'!B5</f>
        <v>070</v>
      </c>
      <c r="C50" s="95" t="str">
        <f>'STR LPS'!C5</f>
        <v>ADMINISTRATIVNÍ BUDOVA + SERVEROVNA</v>
      </c>
      <c r="D50" s="95">
        <f>'STR LPS'!D5</f>
        <v>5</v>
      </c>
      <c r="E50" s="25">
        <f>'STR LPS'!E5</f>
        <v>43361</v>
      </c>
      <c r="F50" s="35">
        <f>'STR LPS'!J8</f>
        <v>0</v>
      </c>
      <c r="G50" s="2">
        <f>IF(D50&lt;5,TRUNC(4/D50),1)</f>
        <v>1</v>
      </c>
      <c r="H50" s="35">
        <f>F50*G50</f>
        <v>0</v>
      </c>
      <c r="J50" s="126" t="str">
        <f>'STR LPS Ex'!B5</f>
        <v>031 (331)</v>
      </c>
      <c r="K50" s="126" t="str">
        <f>'STR LPS Ex'!C5</f>
        <v>VEŘEJNÉ OSVĚTLENÍ obj.211 STOŽÁR č.12</v>
      </c>
      <c r="L50" s="95">
        <f>'STR LPS Ex'!D5</f>
        <v>1</v>
      </c>
      <c r="M50" s="25">
        <f>'STR LPS Ex'!E5</f>
        <v>44802</v>
      </c>
      <c r="N50" s="35">
        <f>'STR LPS Ex'!J8</f>
        <v>0</v>
      </c>
      <c r="O50" s="2">
        <f>IF(L50&lt;5,TRUNC(4/L50),1)</f>
        <v>4</v>
      </c>
      <c r="P50" s="35">
        <f>N50*O50</f>
        <v>0</v>
      </c>
    </row>
    <row r="51" spans="2:16" x14ac:dyDescent="0.25">
      <c r="B51" s="95" t="str">
        <f>'STR LPS'!B9</f>
        <v>071</v>
      </c>
      <c r="C51" s="95" t="str">
        <f>'STR LPS'!C9</f>
        <v>VRÁTNICE VELÍN</v>
      </c>
      <c r="D51" s="95">
        <f>'STR LPS'!D9</f>
        <v>5</v>
      </c>
      <c r="E51" s="25">
        <f>'STR LPS'!E9</f>
        <v>43362</v>
      </c>
      <c r="F51" s="35">
        <f>'STR LPS'!J12</f>
        <v>0</v>
      </c>
      <c r="G51" s="2">
        <f t="shared" ref="G51:G60" si="4">IF(D51&lt;5,TRUNC(4/D51),1)</f>
        <v>1</v>
      </c>
      <c r="H51" s="35">
        <f>F51*G51</f>
        <v>0</v>
      </c>
      <c r="J51" s="126" t="str">
        <f>'STR LPS Ex'!B9</f>
        <v>031 (331)</v>
      </c>
      <c r="K51" s="126" t="str">
        <f>'STR LPS Ex'!C9</f>
        <v>JÍMAČE 5 ks (aktivní hromosvody)</v>
      </c>
      <c r="L51" s="95">
        <f>'STR LPS Ex'!D9</f>
        <v>1</v>
      </c>
      <c r="M51" s="25">
        <f>'STR LPS Ex'!E9</f>
        <v>44463</v>
      </c>
      <c r="N51" s="35">
        <f>'STR LPS Ex'!J12</f>
        <v>0</v>
      </c>
      <c r="O51" s="2">
        <f t="shared" ref="O51:O75" si="5">IF(L51&lt;5,TRUNC(4/L51),1)</f>
        <v>4</v>
      </c>
      <c r="P51" s="35">
        <f>N51*O51</f>
        <v>0</v>
      </c>
    </row>
    <row r="52" spans="2:16" x14ac:dyDescent="0.25">
      <c r="B52" s="95" t="str">
        <f>'STR LPS'!B13</f>
        <v>073A</v>
      </c>
      <c r="C52" s="95" t="str">
        <f>'STR LPS'!C13</f>
        <v>SPRÁVCE DOPRAVY</v>
      </c>
      <c r="D52" s="95">
        <f>'STR LPS'!D13</f>
        <v>5</v>
      </c>
      <c r="E52" s="25">
        <f>'STR LPS'!E13</f>
        <v>43362</v>
      </c>
      <c r="F52" s="35">
        <f>'STR LPS'!J16</f>
        <v>0</v>
      </c>
      <c r="G52" s="2">
        <f t="shared" si="4"/>
        <v>1</v>
      </c>
      <c r="H52" s="35">
        <f>F52*G52</f>
        <v>0</v>
      </c>
      <c r="J52" s="126" t="str">
        <f>'STR LPS Ex'!B13</f>
        <v>100A,B,D,E</v>
      </c>
      <c r="K52" s="126" t="str">
        <f>'STR LPS Ex'!C13</f>
        <v>100A,100B,100D,100E NÁJEMCI</v>
      </c>
      <c r="L52" s="95">
        <f>'STR LPS Ex'!D13</f>
        <v>1</v>
      </c>
      <c r="M52" s="25">
        <f>'STR LPS Ex'!E13</f>
        <v>44712</v>
      </c>
      <c r="N52" s="35">
        <f>'STR LPS Ex'!J16</f>
        <v>0</v>
      </c>
      <c r="O52" s="2">
        <f t="shared" si="5"/>
        <v>4</v>
      </c>
      <c r="P52" s="35">
        <f>N52*O52</f>
        <v>0</v>
      </c>
    </row>
    <row r="53" spans="2:16" x14ac:dyDescent="0.25">
      <c r="B53" s="95" t="str">
        <f>'STR LPS'!B17</f>
        <v>073B</v>
      </c>
      <c r="C53" s="95" t="str">
        <f>'STR LPS'!C17</f>
        <v>CELNÍ SPRÁVA</v>
      </c>
      <c r="D53" s="95">
        <f>'STR LPS'!D17</f>
        <v>5</v>
      </c>
      <c r="E53" s="25">
        <f>'STR LPS'!E17</f>
        <v>43362</v>
      </c>
      <c r="F53" s="35">
        <f>'STR LPS'!J20</f>
        <v>0</v>
      </c>
      <c r="G53" s="2">
        <f t="shared" si="4"/>
        <v>1</v>
      </c>
      <c r="H53" s="35">
        <f t="shared" ref="H53:H60" si="6">F53*G53</f>
        <v>0</v>
      </c>
      <c r="J53" s="126" t="str">
        <f>'STR LPS Ex'!B17</f>
        <v>110</v>
      </c>
      <c r="K53" s="126" t="str">
        <f>'STR LPS Ex'!C17</f>
        <v>HASIČI - GARÁŽE - LABORATOŘ</v>
      </c>
      <c r="L53" s="95">
        <f>'STR LPS Ex'!D17</f>
        <v>1</v>
      </c>
      <c r="M53" s="25">
        <f>'STR LPS Ex'!E17</f>
        <v>44281</v>
      </c>
      <c r="N53" s="35">
        <f>'STR LPS Ex'!J20</f>
        <v>0</v>
      </c>
      <c r="O53" s="2">
        <f t="shared" si="5"/>
        <v>4</v>
      </c>
      <c r="P53" s="35">
        <f t="shared" ref="P53:P75" si="7">N53*O53</f>
        <v>0</v>
      </c>
    </row>
    <row r="54" spans="2:16" x14ac:dyDescent="0.25">
      <c r="B54" s="95" t="str">
        <f>'STR LPS'!B21</f>
        <v>102</v>
      </c>
      <c r="C54" s="95" t="str">
        <f>'STR LPS'!C21</f>
        <v>DÍLNY - NÁJEMCE WILLIG -SKLAD</v>
      </c>
      <c r="D54" s="95">
        <f>'STR LPS'!D21</f>
        <v>5</v>
      </c>
      <c r="E54" s="25">
        <f>'STR LPS'!E21</f>
        <v>44624</v>
      </c>
      <c r="F54" s="35">
        <f>'STR LPS'!J24</f>
        <v>0</v>
      </c>
      <c r="G54" s="2">
        <f t="shared" si="4"/>
        <v>1</v>
      </c>
      <c r="H54" s="35">
        <f t="shared" si="6"/>
        <v>0</v>
      </c>
      <c r="J54" s="126" t="str">
        <f>'STR LPS Ex'!B21</f>
        <v>113</v>
      </c>
      <c r="K54" s="126" t="str">
        <f>'STR LPS Ex'!C21</f>
        <v>MYCÍ BOX AUTOCISTEREN</v>
      </c>
      <c r="L54" s="95">
        <f>'STR LPS Ex'!D21</f>
        <v>1</v>
      </c>
      <c r="M54" s="25">
        <f>'STR LPS Ex'!E21</f>
        <v>44281</v>
      </c>
      <c r="N54" s="35">
        <f>'STR LPS Ex'!J24</f>
        <v>0</v>
      </c>
      <c r="O54" s="2">
        <f t="shared" si="5"/>
        <v>4</v>
      </c>
      <c r="P54" s="35">
        <f t="shared" si="7"/>
        <v>0</v>
      </c>
    </row>
    <row r="55" spans="2:16" x14ac:dyDescent="0.25">
      <c r="B55" s="95" t="str">
        <f>'STR LPS'!B25</f>
        <v>120</v>
      </c>
      <c r="C55" s="95" t="str">
        <f>'STR LPS'!C25</f>
        <v>VODÁRNA</v>
      </c>
      <c r="D55" s="95">
        <f>'STR LPS'!D25</f>
        <v>5</v>
      </c>
      <c r="E55" s="25">
        <f>'STR LPS'!E25</f>
        <v>45069</v>
      </c>
      <c r="F55" s="35">
        <f>'STR LPS'!J28</f>
        <v>0</v>
      </c>
      <c r="G55" s="2">
        <f t="shared" si="4"/>
        <v>1</v>
      </c>
      <c r="H55" s="35">
        <f t="shared" si="6"/>
        <v>0</v>
      </c>
      <c r="J55" s="126" t="str">
        <f>'STR LPS Ex'!B25</f>
        <v>190</v>
      </c>
      <c r="K55" s="126" t="str">
        <f>'STR LPS Ex'!C25</f>
        <v>VÝDEJNÍ LÁVKY + ADITIVACE</v>
      </c>
      <c r="L55" s="95">
        <f>'STR LPS Ex'!D25</f>
        <v>1</v>
      </c>
      <c r="M55" s="25">
        <f>'STR LPS Ex'!E25</f>
        <v>44281</v>
      </c>
      <c r="N55" s="35">
        <f>'STR LPS Ex'!J28</f>
        <v>0</v>
      </c>
      <c r="O55" s="2">
        <f t="shared" si="5"/>
        <v>4</v>
      </c>
      <c r="P55" s="35">
        <f t="shared" si="7"/>
        <v>0</v>
      </c>
    </row>
    <row r="56" spans="2:16" x14ac:dyDescent="0.25">
      <c r="B56" s="95" t="str">
        <f>'STR LPS'!B29</f>
        <v>160, 170</v>
      </c>
      <c r="C56" s="95" t="str">
        <f>'STR LPS'!C29</f>
        <v>ÚDRŽBA ELEKTRO, ÚDRŽBA STROJNÍ</v>
      </c>
      <c r="D56" s="95">
        <f>'STR LPS'!D29</f>
        <v>5</v>
      </c>
      <c r="E56" s="25">
        <f>'STR LPS'!E29</f>
        <v>45187</v>
      </c>
      <c r="F56" s="35">
        <f>'STR LPS'!J32</f>
        <v>0</v>
      </c>
      <c r="G56" s="2">
        <f t="shared" si="4"/>
        <v>1</v>
      </c>
      <c r="H56" s="35">
        <f t="shared" si="6"/>
        <v>0</v>
      </c>
      <c r="J56" s="126" t="str">
        <f>'STR LPS Ex'!B29</f>
        <v>210-210A</v>
      </c>
      <c r="K56" s="126" t="str">
        <f>'STR LPS Ex'!C29</f>
        <v>STROJOVNA</v>
      </c>
      <c r="L56" s="95">
        <f>'STR LPS Ex'!D29</f>
        <v>1</v>
      </c>
      <c r="M56" s="25">
        <f>'STR LPS Ex'!E29</f>
        <v>44281</v>
      </c>
      <c r="N56" s="35">
        <f>'STR LPS Ex'!J32</f>
        <v>0</v>
      </c>
      <c r="O56" s="2">
        <f t="shared" si="5"/>
        <v>4</v>
      </c>
      <c r="P56" s="35">
        <f t="shared" si="7"/>
        <v>0</v>
      </c>
    </row>
    <row r="57" spans="2:16" x14ac:dyDescent="0.25">
      <c r="B57" s="95" t="str">
        <f>'STR LPS'!B33</f>
        <v>240</v>
      </c>
      <c r="C57" s="95" t="str">
        <f>'STR LPS'!C33</f>
        <v>TRAFOSTANICE + HLAVNÍ ROZVODNA</v>
      </c>
      <c r="D57" s="95">
        <f>'STR LPS'!D33</f>
        <v>5</v>
      </c>
      <c r="E57" s="25">
        <f>'STR LPS'!E33</f>
        <v>45069</v>
      </c>
      <c r="F57" s="35">
        <f>'STR LPS'!J36</f>
        <v>0</v>
      </c>
      <c r="G57" s="2">
        <f t="shared" si="4"/>
        <v>1</v>
      </c>
      <c r="H57" s="35">
        <f t="shared" si="6"/>
        <v>0</v>
      </c>
      <c r="J57" s="126" t="str">
        <f>'STR LPS Ex'!B33</f>
        <v>211</v>
      </c>
      <c r="K57" s="126" t="str">
        <f>'STR LPS Ex'!C33</f>
        <v>PRODUKTOVOD VELÍN</v>
      </c>
      <c r="L57" s="95">
        <f>'STR LPS Ex'!D33</f>
        <v>1</v>
      </c>
      <c r="M57" s="25">
        <f>'STR LPS Ex'!E33</f>
        <v>44281</v>
      </c>
      <c r="N57" s="35">
        <f>'STR LPS Ex'!J36</f>
        <v>0</v>
      </c>
      <c r="O57" s="2">
        <f t="shared" si="5"/>
        <v>4</v>
      </c>
      <c r="P57" s="35">
        <f t="shared" si="7"/>
        <v>0</v>
      </c>
    </row>
    <row r="58" spans="2:16" x14ac:dyDescent="0.25">
      <c r="B58" s="95">
        <f>'STR LPS'!B37</f>
        <v>340</v>
      </c>
      <c r="C58" s="95" t="str">
        <f>'STR LPS'!C37</f>
        <v>SKLAD HZS</v>
      </c>
      <c r="D58" s="95">
        <f>'STR LPS'!D37</f>
        <v>5</v>
      </c>
      <c r="E58" s="25">
        <f>'STR LPS'!E37</f>
        <v>45069</v>
      </c>
      <c r="F58" s="35">
        <f>'STR LPS'!J40</f>
        <v>0</v>
      </c>
      <c r="G58" s="2">
        <f t="shared" si="4"/>
        <v>1</v>
      </c>
      <c r="H58" s="35">
        <f t="shared" si="6"/>
        <v>0</v>
      </c>
      <c r="J58" s="126" t="str">
        <f>'STR LPS Ex'!B37</f>
        <v>220</v>
      </c>
      <c r="K58" s="126" t="str">
        <f>'STR LPS Ex'!C37</f>
        <v>STROJOVNA</v>
      </c>
      <c r="L58" s="95">
        <f>'STR LPS Ex'!D37</f>
        <v>1</v>
      </c>
      <c r="M58" s="25">
        <f>'STR LPS Ex'!E37</f>
        <v>44281</v>
      </c>
      <c r="N58" s="35">
        <f>'STR LPS Ex'!J40</f>
        <v>0</v>
      </c>
      <c r="O58" s="2">
        <f t="shared" si="5"/>
        <v>4</v>
      </c>
      <c r="P58" s="35">
        <f t="shared" si="7"/>
        <v>0</v>
      </c>
    </row>
    <row r="59" spans="2:16" x14ac:dyDescent="0.25">
      <c r="B59" s="95" t="str">
        <f>'STR LPS'!B41</f>
        <v>341 (371)</v>
      </c>
      <c r="C59" s="95" t="str">
        <f>'STR LPS'!C41</f>
        <v>KANCELÁŘ OBSLUHY ŽELEZNIČNÍ VLEČKY</v>
      </c>
      <c r="D59" s="95">
        <f>'STR LPS'!D41</f>
        <v>5</v>
      </c>
      <c r="E59" s="25">
        <f>'STR LPS'!E41</f>
        <v>43714</v>
      </c>
      <c r="F59" s="35">
        <f>'STR LPS'!J44</f>
        <v>0</v>
      </c>
      <c r="G59" s="2">
        <f t="shared" si="4"/>
        <v>1</v>
      </c>
      <c r="H59" s="35">
        <f t="shared" si="6"/>
        <v>0</v>
      </c>
      <c r="J59" s="126" t="str">
        <f>'STR LPS Ex'!B41</f>
        <v>230</v>
      </c>
      <c r="K59" s="126" t="str">
        <f>'STR LPS Ex'!C41</f>
        <v>STROJOVNA + ÚLOŽIŠTĚ PHL</v>
      </c>
      <c r="L59" s="95">
        <f>'STR LPS Ex'!D41</f>
        <v>1</v>
      </c>
      <c r="M59" s="25">
        <f>'STR LPS Ex'!E41</f>
        <v>44281</v>
      </c>
      <c r="N59" s="35">
        <f>'STR LPS Ex'!J44</f>
        <v>0</v>
      </c>
      <c r="O59" s="2">
        <f t="shared" si="5"/>
        <v>4</v>
      </c>
      <c r="P59" s="35">
        <f t="shared" si="7"/>
        <v>0</v>
      </c>
    </row>
    <row r="60" spans="2:16" x14ac:dyDescent="0.25">
      <c r="B60" s="95">
        <f>'STR LPS'!B45</f>
        <v>370</v>
      </c>
      <c r="C60" s="95" t="str">
        <f>'STR LPS'!C45</f>
        <v>LOKOREMÍZA</v>
      </c>
      <c r="D60" s="95">
        <f>'STR LPS'!D45</f>
        <v>5</v>
      </c>
      <c r="E60" s="25">
        <f>'STR LPS'!E45</f>
        <v>45069</v>
      </c>
      <c r="F60" s="35">
        <f>'STR LPS'!J48</f>
        <v>0</v>
      </c>
      <c r="G60" s="2">
        <f t="shared" si="4"/>
        <v>1</v>
      </c>
      <c r="H60" s="35">
        <f t="shared" si="6"/>
        <v>0</v>
      </c>
      <c r="J60" s="126" t="str">
        <f>'STR LPS Ex'!B45</f>
        <v>230/1</v>
      </c>
      <c r="K60" s="126" t="str">
        <f>'STR LPS Ex'!C45</f>
        <v>ÚLOŽIŠTĚ PHL</v>
      </c>
      <c r="L60" s="95">
        <f>'STR LPS Ex'!D45</f>
        <v>1</v>
      </c>
      <c r="M60" s="25">
        <f>'STR LPS Ex'!E45</f>
        <v>44281</v>
      </c>
      <c r="N60" s="35">
        <f>'STR LPS Ex'!J48</f>
        <v>0</v>
      </c>
      <c r="O60" s="2">
        <f t="shared" si="5"/>
        <v>4</v>
      </c>
      <c r="P60" s="35">
        <f t="shared" si="7"/>
        <v>0</v>
      </c>
    </row>
    <row r="61" spans="2:16" x14ac:dyDescent="0.25">
      <c r="B61" s="95"/>
      <c r="C61" s="95"/>
      <c r="D61" s="95"/>
      <c r="E61" s="25"/>
      <c r="F61" s="35"/>
      <c r="G61" s="2"/>
      <c r="H61" s="35"/>
      <c r="J61" s="126" t="str">
        <f>'STR LPS Ex'!B49</f>
        <v>231</v>
      </c>
      <c r="K61" s="126" t="str">
        <f>'STR LPS Ex'!C49</f>
        <v>STROJOVNA + ÚLOŽIŠTĚ PHL</v>
      </c>
      <c r="L61" s="95">
        <f>'STR LPS Ex'!D49</f>
        <v>1</v>
      </c>
      <c r="M61" s="25">
        <f>'STR LPS Ex'!E49</f>
        <v>44281</v>
      </c>
      <c r="N61" s="35">
        <f>'STR LPS Ex'!J52</f>
        <v>0</v>
      </c>
      <c r="O61" s="2">
        <f t="shared" si="5"/>
        <v>4</v>
      </c>
      <c r="P61" s="35">
        <f t="shared" si="7"/>
        <v>0</v>
      </c>
    </row>
    <row r="62" spans="2:16" x14ac:dyDescent="0.25">
      <c r="B62" s="95"/>
      <c r="C62" s="95"/>
      <c r="D62" s="95"/>
      <c r="E62" s="25"/>
      <c r="F62" s="35"/>
      <c r="G62" s="2"/>
      <c r="H62" s="35"/>
      <c r="J62" s="126">
        <f>'STR LPS Ex'!B53</f>
        <v>232</v>
      </c>
      <c r="K62" s="126" t="str">
        <f>'STR LPS Ex'!C53</f>
        <v>STROJOVNA + DOMKY NAD NÁDRŽEMI</v>
      </c>
      <c r="L62" s="95">
        <f>'STR LPS Ex'!D53</f>
        <v>1</v>
      </c>
      <c r="M62" s="25">
        <f>'STR LPS Ex'!E53</f>
        <v>44281</v>
      </c>
      <c r="N62" s="35">
        <f>'STR LPS Ex'!J56</f>
        <v>0</v>
      </c>
      <c r="O62" s="2">
        <f t="shared" si="5"/>
        <v>4</v>
      </c>
      <c r="P62" s="35">
        <f t="shared" si="7"/>
        <v>0</v>
      </c>
    </row>
    <row r="63" spans="2:16" x14ac:dyDescent="0.25">
      <c r="B63" s="95"/>
      <c r="C63" s="95"/>
      <c r="D63" s="95"/>
      <c r="E63" s="25"/>
      <c r="F63" s="35"/>
      <c r="G63" s="2"/>
      <c r="H63" s="35"/>
      <c r="J63" s="126" t="str">
        <f>'STR LPS Ex'!B57</f>
        <v>239</v>
      </c>
      <c r="K63" s="126" t="str">
        <f>'STR LPS Ex'!C57</f>
        <v>REKUPERACE STARÁ</v>
      </c>
      <c r="L63" s="95">
        <f>'STR LPS Ex'!D57</f>
        <v>1</v>
      </c>
      <c r="M63" s="25">
        <f>'STR LPS Ex'!E57</f>
        <v>44802</v>
      </c>
      <c r="N63" s="35">
        <f>'STR LPS Ex'!J60</f>
        <v>0</v>
      </c>
      <c r="O63" s="2">
        <f t="shared" si="5"/>
        <v>4</v>
      </c>
      <c r="P63" s="35">
        <f t="shared" si="7"/>
        <v>0</v>
      </c>
    </row>
    <row r="64" spans="2:16" x14ac:dyDescent="0.25">
      <c r="B64" s="95"/>
      <c r="C64" s="95"/>
      <c r="D64" s="95"/>
      <c r="E64" s="25"/>
      <c r="F64" s="35"/>
      <c r="G64" s="2"/>
      <c r="H64" s="35"/>
      <c r="J64" s="126" t="str">
        <f>'STR LPS Ex'!B61</f>
        <v>239.1</v>
      </c>
      <c r="K64" s="126" t="str">
        <f>'STR LPS Ex'!C61</f>
        <v>REKUPERACE - NOVÁ</v>
      </c>
      <c r="L64" s="95">
        <f>'STR LPS Ex'!D61</f>
        <v>1</v>
      </c>
      <c r="M64" s="25">
        <f>'STR LPS Ex'!E61</f>
        <v>44284</v>
      </c>
      <c r="N64" s="35">
        <f>'STR LPS Ex'!J64</f>
        <v>0</v>
      </c>
      <c r="O64" s="2">
        <f t="shared" si="5"/>
        <v>4</v>
      </c>
      <c r="P64" s="35">
        <f t="shared" si="7"/>
        <v>0</v>
      </c>
    </row>
    <row r="65" spans="2:16" x14ac:dyDescent="0.25">
      <c r="B65" s="95"/>
      <c r="C65" s="95"/>
      <c r="D65" s="95"/>
      <c r="E65" s="25"/>
      <c r="F65" s="35"/>
      <c r="G65" s="2"/>
      <c r="H65" s="35"/>
      <c r="J65" s="126">
        <f>'STR LPS Ex'!B65</f>
        <v>260</v>
      </c>
      <c r="K65" s="126" t="str">
        <f>'STR LPS Ex'!C65</f>
        <v>NÁHRADNÍ ZDROJ</v>
      </c>
      <c r="L65" s="95">
        <f>'STR LPS Ex'!D65</f>
        <v>1</v>
      </c>
      <c r="M65" s="25">
        <f>'STR LPS Ex'!E65</f>
        <v>44281</v>
      </c>
      <c r="N65" s="35">
        <f>'STR LPS Ex'!J68</f>
        <v>0</v>
      </c>
      <c r="O65" s="2">
        <f t="shared" si="5"/>
        <v>4</v>
      </c>
      <c r="P65" s="35">
        <f t="shared" si="7"/>
        <v>0</v>
      </c>
    </row>
    <row r="66" spans="2:16" x14ac:dyDescent="0.25">
      <c r="B66" s="95"/>
      <c r="C66" s="95"/>
      <c r="D66" s="95"/>
      <c r="E66" s="25"/>
      <c r="F66" s="35"/>
      <c r="G66" s="2"/>
      <c r="H66" s="35"/>
      <c r="J66" s="126" t="str">
        <f>'STR LPS Ex'!B69</f>
        <v>314,314A</v>
      </c>
      <c r="K66" s="126" t="str">
        <f>'STR LPS Ex'!C69</f>
        <v>ZAOLEJOVANÁ KANALIZACE - NÁDRŽE</v>
      </c>
      <c r="L66" s="95">
        <f>'STR LPS Ex'!D69</f>
        <v>1</v>
      </c>
      <c r="M66" s="25">
        <f>'STR LPS Ex'!E69</f>
        <v>44432</v>
      </c>
      <c r="N66" s="35">
        <f>'STR LPS Ex'!J72</f>
        <v>0</v>
      </c>
      <c r="O66" s="2">
        <f t="shared" si="5"/>
        <v>4</v>
      </c>
      <c r="P66" s="35">
        <f t="shared" si="7"/>
        <v>0</v>
      </c>
    </row>
    <row r="67" spans="2:16" x14ac:dyDescent="0.25">
      <c r="B67" s="95"/>
      <c r="C67" s="95"/>
      <c r="D67" s="95"/>
      <c r="E67" s="25"/>
      <c r="F67" s="35"/>
      <c r="G67" s="2"/>
      <c r="H67" s="35"/>
      <c r="J67" s="126">
        <f>'STR LPS Ex'!B73</f>
        <v>320</v>
      </c>
      <c r="K67" s="126" t="str">
        <f>'STR LPS Ex'!C73</f>
        <v>CHČOV + ČOV</v>
      </c>
      <c r="L67" s="95">
        <f>'STR LPS Ex'!D73</f>
        <v>1</v>
      </c>
      <c r="M67" s="25">
        <f>'STR LPS Ex'!E73</f>
        <v>44281</v>
      </c>
      <c r="N67" s="35">
        <f>'STR LPS Ex'!J76</f>
        <v>0</v>
      </c>
      <c r="O67" s="2">
        <f t="shared" si="5"/>
        <v>4</v>
      </c>
      <c r="P67" s="35">
        <f t="shared" si="7"/>
        <v>0</v>
      </c>
    </row>
    <row r="68" spans="2:16" ht="26.25" x14ac:dyDescent="0.25">
      <c r="B68" s="95"/>
      <c r="C68" s="95"/>
      <c r="D68" s="95"/>
      <c r="E68" s="25"/>
      <c r="F68" s="35"/>
      <c r="G68" s="2"/>
      <c r="H68" s="35"/>
      <c r="J68" s="126" t="str">
        <f>'STR LPS Ex'!B77</f>
        <v>361+380,360</v>
      </c>
      <c r="K68" s="126" t="str">
        <f>'STR LPS Ex'!C77</f>
        <v>STÁČIŠTĚ,VÁHA</v>
      </c>
      <c r="L68" s="95">
        <f>'STR LPS Ex'!D77</f>
        <v>1</v>
      </c>
      <c r="M68" s="25">
        <f>'STR LPS Ex'!E77</f>
        <v>44281</v>
      </c>
      <c r="N68" s="35">
        <f>'STR LPS Ex'!J80</f>
        <v>0</v>
      </c>
      <c r="O68" s="2">
        <f t="shared" si="5"/>
        <v>4</v>
      </c>
      <c r="P68" s="35">
        <f t="shared" si="7"/>
        <v>0</v>
      </c>
    </row>
    <row r="69" spans="2:16" x14ac:dyDescent="0.25">
      <c r="B69" s="95"/>
      <c r="C69" s="95"/>
      <c r="D69" s="95"/>
      <c r="E69" s="25"/>
      <c r="F69" s="35"/>
      <c r="G69" s="2"/>
      <c r="H69" s="35"/>
      <c r="J69" s="126">
        <f>'STR LPS Ex'!B81</f>
        <v>362</v>
      </c>
      <c r="K69" s="126" t="str">
        <f>'STR LPS Ex'!C81</f>
        <v>STÁČIŠTĚ MEŘA + BIOETANOLU</v>
      </c>
      <c r="L69" s="95">
        <f>'STR LPS Ex'!D81</f>
        <v>1</v>
      </c>
      <c r="M69" s="25">
        <f>'STR LPS Ex'!E81</f>
        <v>44802</v>
      </c>
      <c r="N69" s="35">
        <f>'STR LPS Ex'!J84</f>
        <v>0</v>
      </c>
      <c r="O69" s="2">
        <f t="shared" si="5"/>
        <v>4</v>
      </c>
      <c r="P69" s="35">
        <f t="shared" si="7"/>
        <v>0</v>
      </c>
    </row>
    <row r="70" spans="2:16" x14ac:dyDescent="0.25">
      <c r="B70" s="95"/>
      <c r="C70" s="95"/>
      <c r="D70" s="95"/>
      <c r="E70" s="25"/>
      <c r="F70" s="35"/>
      <c r="G70" s="2"/>
      <c r="H70" s="35"/>
      <c r="J70" s="126" t="str">
        <f>'STR LPS Ex'!B85</f>
        <v>550</v>
      </c>
      <c r="K70" s="126" t="str">
        <f>'STR LPS Ex'!C85</f>
        <v>REGULAČNÍ STANICE PLYNU</v>
      </c>
      <c r="L70" s="95">
        <f>'STR LPS Ex'!D85</f>
        <v>1</v>
      </c>
      <c r="M70" s="25">
        <f>'STR LPS Ex'!E85</f>
        <v>44802</v>
      </c>
      <c r="N70" s="35">
        <f>'STR LPS Ex'!J88</f>
        <v>0</v>
      </c>
      <c r="O70" s="2">
        <f t="shared" si="5"/>
        <v>4</v>
      </c>
      <c r="P70" s="35">
        <f t="shared" si="7"/>
        <v>0</v>
      </c>
    </row>
    <row r="71" spans="2:16" x14ac:dyDescent="0.25">
      <c r="B71" s="95"/>
      <c r="C71" s="95"/>
      <c r="D71" s="95"/>
      <c r="E71" s="25"/>
      <c r="F71" s="35"/>
      <c r="G71" s="2"/>
      <c r="H71" s="35"/>
      <c r="J71" s="126">
        <f>'STR LPS Ex'!B89</f>
        <v>620</v>
      </c>
      <c r="K71" s="126" t="str">
        <f>'STR LPS Ex'!C89</f>
        <v>SKLADOVACÍ BLOK MEŘO</v>
      </c>
      <c r="L71" s="95">
        <f>'STR LPS Ex'!D89</f>
        <v>1</v>
      </c>
      <c r="M71" s="25">
        <f>'STR LPS Ex'!E89</f>
        <v>44281</v>
      </c>
      <c r="N71" s="35">
        <f>'STR LPS Ex'!J92</f>
        <v>0</v>
      </c>
      <c r="O71" s="2">
        <f t="shared" si="5"/>
        <v>4</v>
      </c>
      <c r="P71" s="35">
        <f t="shared" si="7"/>
        <v>0</v>
      </c>
    </row>
    <row r="72" spans="2:16" x14ac:dyDescent="0.25">
      <c r="B72" s="95"/>
      <c r="C72" s="95"/>
      <c r="D72" s="95"/>
      <c r="E72" s="25"/>
      <c r="F72" s="35"/>
      <c r="G72" s="2"/>
      <c r="H72" s="35"/>
      <c r="J72" s="126">
        <f>'STR LPS Ex'!B93</f>
        <v>621</v>
      </c>
      <c r="K72" s="126" t="str">
        <f>'STR LPS Ex'!C93</f>
        <v>SKLAD BIOLÍH</v>
      </c>
      <c r="L72" s="95">
        <f>'STR LPS Ex'!D93</f>
        <v>1</v>
      </c>
      <c r="M72" s="25">
        <f>'STR LPS Ex'!E93</f>
        <v>44802</v>
      </c>
      <c r="N72" s="35">
        <f>'STR LPS Ex'!J96</f>
        <v>0</v>
      </c>
      <c r="O72" s="2">
        <f t="shared" si="5"/>
        <v>4</v>
      </c>
      <c r="P72" s="35">
        <f t="shared" si="7"/>
        <v>0</v>
      </c>
    </row>
    <row r="73" spans="2:16" x14ac:dyDescent="0.25">
      <c r="B73" s="95"/>
      <c r="C73" s="95"/>
      <c r="D73" s="95"/>
      <c r="E73" s="25"/>
      <c r="F73" s="35"/>
      <c r="G73" s="2"/>
      <c r="H73" s="35"/>
      <c r="J73" s="126">
        <f>'STR LPS Ex'!B97</f>
        <v>701</v>
      </c>
      <c r="K73" s="126" t="str">
        <f>'STR LPS Ex'!C97</f>
        <v xml:space="preserve"> SKLADY</v>
      </c>
      <c r="L73" s="95">
        <f>'STR LPS Ex'!D97</f>
        <v>1</v>
      </c>
      <c r="M73" s="25">
        <f>'STR LPS Ex'!E97</f>
        <v>44802</v>
      </c>
      <c r="N73" s="35">
        <f>'STR LPS Ex'!J100</f>
        <v>0</v>
      </c>
      <c r="O73" s="2">
        <f t="shared" si="5"/>
        <v>4</v>
      </c>
      <c r="P73" s="35">
        <f t="shared" si="7"/>
        <v>0</v>
      </c>
    </row>
    <row r="74" spans="2:16" x14ac:dyDescent="0.25">
      <c r="B74" s="95"/>
      <c r="C74" s="95"/>
      <c r="D74" s="95"/>
      <c r="E74" s="25"/>
      <c r="F74" s="35"/>
      <c r="G74" s="2"/>
      <c r="H74" s="35"/>
      <c r="J74" s="126">
        <f>'STR LPS Ex'!B101</f>
        <v>702</v>
      </c>
      <c r="K74" s="126" t="str">
        <f>'STR LPS Ex'!C101</f>
        <v>UMO</v>
      </c>
      <c r="L74" s="95">
        <f>'STR LPS Ex'!D101</f>
        <v>1</v>
      </c>
      <c r="M74" s="25">
        <f>'STR LPS Ex'!E101</f>
        <v>44281</v>
      </c>
      <c r="N74" s="35">
        <f>'STR LPS Ex'!J104</f>
        <v>0</v>
      </c>
      <c r="O74" s="2">
        <f t="shared" si="5"/>
        <v>4</v>
      </c>
      <c r="P74" s="35">
        <f t="shared" si="7"/>
        <v>0</v>
      </c>
    </row>
    <row r="75" spans="2:16" x14ac:dyDescent="0.25">
      <c r="B75" s="95"/>
      <c r="C75" s="95"/>
      <c r="D75" s="95"/>
      <c r="E75" s="25"/>
      <c r="F75" s="35"/>
      <c r="G75" s="2"/>
      <c r="H75" s="35"/>
      <c r="J75" s="126">
        <f>'STR LPS Ex'!B105</f>
        <v>705</v>
      </c>
      <c r="K75" s="126" t="str">
        <f>'STR LPS Ex'!C105</f>
        <v>SKLAD</v>
      </c>
      <c r="L75" s="95">
        <f>'STR LPS Ex'!D105</f>
        <v>1</v>
      </c>
      <c r="M75" s="25">
        <f>'STR LPS Ex'!E105</f>
        <v>44893</v>
      </c>
      <c r="N75" s="35">
        <f>'STR LPS Ex'!J108</f>
        <v>0</v>
      </c>
      <c r="O75" s="2">
        <f t="shared" si="5"/>
        <v>4</v>
      </c>
      <c r="P75" s="35">
        <f t="shared" si="7"/>
        <v>0</v>
      </c>
    </row>
    <row r="77" spans="2:16" x14ac:dyDescent="0.25">
      <c r="B77" s="91" t="s">
        <v>192</v>
      </c>
    </row>
    <row r="78" spans="2:16" ht="56.1" customHeight="1" x14ac:dyDescent="0.25">
      <c r="B78" s="20" t="s">
        <v>186</v>
      </c>
      <c r="C78" s="20" t="s">
        <v>5</v>
      </c>
      <c r="D78" s="112" t="s">
        <v>222</v>
      </c>
      <c r="E78" s="93" t="s">
        <v>223</v>
      </c>
      <c r="F78" s="94" t="s">
        <v>187</v>
      </c>
      <c r="G78" s="20" t="s">
        <v>188</v>
      </c>
      <c r="H78" s="20" t="s">
        <v>189</v>
      </c>
    </row>
    <row r="79" spans="2:16" x14ac:dyDescent="0.25">
      <c r="B79" s="8">
        <v>1</v>
      </c>
      <c r="C79" s="2" t="s">
        <v>12</v>
      </c>
      <c r="D79" s="113">
        <v>14</v>
      </c>
      <c r="E79" s="101">
        <f>'Sklady Rekapitulace '!$C$48</f>
        <v>0</v>
      </c>
      <c r="F79" s="35">
        <f>D79*E79</f>
        <v>0</v>
      </c>
      <c r="G79" s="2">
        <f>IF(B79&lt;5,TRUNC(4/B79),1)</f>
        <v>4</v>
      </c>
      <c r="H79" s="35">
        <f t="shared" ref="H79:H91" si="8">F79*G79</f>
        <v>0</v>
      </c>
    </row>
    <row r="80" spans="2:16" x14ac:dyDescent="0.25">
      <c r="B80" s="8">
        <v>1</v>
      </c>
      <c r="C80" s="2" t="s">
        <v>100</v>
      </c>
      <c r="D80" s="45">
        <v>21</v>
      </c>
      <c r="E80" s="101">
        <f>'Sklady Rekapitulace '!$C$49</f>
        <v>0</v>
      </c>
      <c r="F80" s="35">
        <f t="shared" ref="F80:F91" si="9">D80*E80</f>
        <v>0</v>
      </c>
      <c r="G80" s="2">
        <f t="shared" ref="G80:G91" si="10">IF(B80&lt;5,TRUNC(4/B80),1)</f>
        <v>4</v>
      </c>
      <c r="H80" s="35">
        <f t="shared" si="8"/>
        <v>0</v>
      </c>
    </row>
    <row r="81" spans="2:8" x14ac:dyDescent="0.25">
      <c r="B81" s="8">
        <v>0.5</v>
      </c>
      <c r="C81" s="2" t="s">
        <v>101</v>
      </c>
      <c r="D81" s="45">
        <v>0</v>
      </c>
      <c r="E81" s="101">
        <f>'Sklady Rekapitulace '!$C$50</f>
        <v>0</v>
      </c>
      <c r="F81" s="35">
        <f t="shared" si="9"/>
        <v>0</v>
      </c>
      <c r="G81" s="2">
        <f t="shared" si="10"/>
        <v>8</v>
      </c>
      <c r="H81" s="35">
        <f t="shared" si="8"/>
        <v>0</v>
      </c>
    </row>
    <row r="82" spans="2:8" x14ac:dyDescent="0.25">
      <c r="B82" s="8">
        <v>0.25</v>
      </c>
      <c r="C82" s="2" t="s">
        <v>102</v>
      </c>
      <c r="D82" s="45">
        <v>16</v>
      </c>
      <c r="E82" s="101">
        <f>'Sklady Rekapitulace '!$C$51</f>
        <v>0</v>
      </c>
      <c r="F82" s="35">
        <f t="shared" si="9"/>
        <v>0</v>
      </c>
      <c r="G82" s="2">
        <f t="shared" si="10"/>
        <v>16</v>
      </c>
      <c r="H82" s="35">
        <f t="shared" si="8"/>
        <v>0</v>
      </c>
    </row>
    <row r="83" spans="2:8" x14ac:dyDescent="0.25">
      <c r="B83" s="8">
        <v>0.5</v>
      </c>
      <c r="C83" s="2" t="s">
        <v>102</v>
      </c>
      <c r="D83" s="45">
        <v>37</v>
      </c>
      <c r="E83" s="101">
        <f>'Sklady Rekapitulace '!$C$52</f>
        <v>0</v>
      </c>
      <c r="F83" s="35">
        <f t="shared" si="9"/>
        <v>0</v>
      </c>
      <c r="G83" s="2">
        <f t="shared" si="10"/>
        <v>8</v>
      </c>
      <c r="H83" s="35">
        <f t="shared" si="8"/>
        <v>0</v>
      </c>
    </row>
    <row r="84" spans="2:8" x14ac:dyDescent="0.25">
      <c r="B84" s="8">
        <v>1</v>
      </c>
      <c r="C84" s="2" t="s">
        <v>102</v>
      </c>
      <c r="D84" s="45">
        <v>13</v>
      </c>
      <c r="E84" s="101">
        <f>'Sklady Rekapitulace '!$C$53</f>
        <v>0</v>
      </c>
      <c r="F84" s="35">
        <f t="shared" si="9"/>
        <v>0</v>
      </c>
      <c r="G84" s="2">
        <f t="shared" si="10"/>
        <v>4</v>
      </c>
      <c r="H84" s="35">
        <f t="shared" si="8"/>
        <v>0</v>
      </c>
    </row>
    <row r="85" spans="2:8" x14ac:dyDescent="0.25">
      <c r="B85" s="8">
        <v>2</v>
      </c>
      <c r="C85" s="2" t="s">
        <v>102</v>
      </c>
      <c r="D85" s="45">
        <v>0</v>
      </c>
      <c r="E85" s="101">
        <f>'Sklady Rekapitulace '!$C$54</f>
        <v>0</v>
      </c>
      <c r="F85" s="35">
        <f t="shared" si="9"/>
        <v>0</v>
      </c>
      <c r="G85" s="2">
        <f t="shared" si="10"/>
        <v>2</v>
      </c>
      <c r="H85" s="35">
        <f t="shared" si="8"/>
        <v>0</v>
      </c>
    </row>
    <row r="86" spans="2:8" x14ac:dyDescent="0.25">
      <c r="B86" s="8">
        <v>0.5</v>
      </c>
      <c r="C86" s="2" t="s">
        <v>103</v>
      </c>
      <c r="D86" s="45">
        <v>0</v>
      </c>
      <c r="E86" s="101">
        <f>'Sklady Rekapitulace '!$C$55</f>
        <v>0</v>
      </c>
      <c r="F86" s="35">
        <f t="shared" si="9"/>
        <v>0</v>
      </c>
      <c r="G86" s="2">
        <f t="shared" si="10"/>
        <v>8</v>
      </c>
      <c r="H86" s="35">
        <f t="shared" si="8"/>
        <v>0</v>
      </c>
    </row>
    <row r="87" spans="2:8" x14ac:dyDescent="0.25">
      <c r="B87" s="8">
        <v>1</v>
      </c>
      <c r="C87" s="2" t="s">
        <v>103</v>
      </c>
      <c r="D87" s="45">
        <v>0</v>
      </c>
      <c r="E87" s="101">
        <f>'Sklady Rekapitulace '!$C$56</f>
        <v>0</v>
      </c>
      <c r="F87" s="35">
        <f t="shared" si="9"/>
        <v>0</v>
      </c>
      <c r="G87" s="2">
        <f t="shared" si="10"/>
        <v>4</v>
      </c>
      <c r="H87" s="35">
        <f t="shared" si="8"/>
        <v>0</v>
      </c>
    </row>
    <row r="88" spans="2:8" x14ac:dyDescent="0.25">
      <c r="B88" s="8">
        <v>2</v>
      </c>
      <c r="C88" s="2" t="s">
        <v>103</v>
      </c>
      <c r="D88" s="45">
        <v>0</v>
      </c>
      <c r="E88" s="101">
        <f>'Sklady Rekapitulace '!$C$57</f>
        <v>0</v>
      </c>
      <c r="F88" s="35">
        <f t="shared" si="9"/>
        <v>0</v>
      </c>
      <c r="G88" s="2">
        <f t="shared" si="10"/>
        <v>2</v>
      </c>
      <c r="H88" s="35">
        <f t="shared" si="8"/>
        <v>0</v>
      </c>
    </row>
    <row r="89" spans="2:8" x14ac:dyDescent="0.25">
      <c r="B89" s="8">
        <v>0.5</v>
      </c>
      <c r="C89" s="2" t="s">
        <v>104</v>
      </c>
      <c r="D89" s="45">
        <v>0</v>
      </c>
      <c r="E89" s="101">
        <f>'Sklady Rekapitulace '!$C$58</f>
        <v>0</v>
      </c>
      <c r="F89" s="35">
        <f t="shared" si="9"/>
        <v>0</v>
      </c>
      <c r="G89" s="2">
        <f t="shared" si="10"/>
        <v>8</v>
      </c>
      <c r="H89" s="35">
        <f t="shared" si="8"/>
        <v>0</v>
      </c>
    </row>
    <row r="90" spans="2:8" x14ac:dyDescent="0.25">
      <c r="B90" s="8">
        <v>1</v>
      </c>
      <c r="C90" s="2" t="s">
        <v>104</v>
      </c>
      <c r="D90" s="45">
        <v>0</v>
      </c>
      <c r="E90" s="101">
        <f>'Sklady Rekapitulace '!$C$59</f>
        <v>0</v>
      </c>
      <c r="F90" s="35">
        <f t="shared" si="9"/>
        <v>0</v>
      </c>
      <c r="G90" s="2">
        <f t="shared" si="10"/>
        <v>4</v>
      </c>
      <c r="H90" s="35">
        <f t="shared" si="8"/>
        <v>0</v>
      </c>
    </row>
    <row r="91" spans="2:8" x14ac:dyDescent="0.25">
      <c r="B91" s="8">
        <v>2</v>
      </c>
      <c r="C91" s="2" t="s">
        <v>104</v>
      </c>
      <c r="D91" s="45">
        <v>0</v>
      </c>
      <c r="E91" s="101">
        <f>'Sklady Rekapitulace '!$C$60</f>
        <v>0</v>
      </c>
      <c r="F91" s="35">
        <f t="shared" si="9"/>
        <v>0</v>
      </c>
      <c r="G91" s="2">
        <f t="shared" si="10"/>
        <v>2</v>
      </c>
      <c r="H91" s="35">
        <f t="shared" si="8"/>
        <v>0</v>
      </c>
    </row>
    <row r="92" spans="2:8" x14ac:dyDescent="0.25">
      <c r="B92" s="6"/>
      <c r="C92" s="7" t="s">
        <v>13</v>
      </c>
      <c r="D92" s="7"/>
      <c r="E92" s="7"/>
      <c r="F92" s="37">
        <f>SUM(F79:F91)</f>
        <v>0</v>
      </c>
      <c r="G92" s="7"/>
      <c r="H92" s="37">
        <f>SUM(H79:H91)</f>
        <v>0</v>
      </c>
    </row>
  </sheetData>
  <sheetProtection algorithmName="SHA-512" hashValue="Gq3tr2YXoqwK7WsuDDSU6Ms5Z4vsEJdj5jal3a0W02PAsgD2tGzDrXpeQmAXs+meRygyhg+s3pJB4J2VBA/waA==" saltValue="gDFKO/CGRGBniU+d+ir/Yg==" spinCount="100000" sheet="1" objects="1" scenarios="1" selectLockedCells="1" selectUnlockedCells="1"/>
  <autoFilter ref="B49:P75" xr:uid="{06E2E6F6-580C-4844-94D4-2EAEB95F257F}"/>
  <pageMargins left="0.7" right="0.7" top="0.78740157499999996" bottom="0.78740157499999996" header="0.3" footer="0.3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56"/>
  <sheetViews>
    <sheetView zoomScale="115" zoomScaleNormal="115" workbookViewId="0">
      <pane ySplit="4" topLeftCell="A5" activePane="bottomLeft" state="frozen"/>
      <selection activeCell="A4" sqref="A4"/>
      <selection pane="bottomLeft" activeCell="A2" sqref="A2"/>
    </sheetView>
  </sheetViews>
  <sheetFormatPr defaultColWidth="8.85546875" defaultRowHeight="12.75" x14ac:dyDescent="0.2"/>
  <cols>
    <col min="1" max="1" width="2.28515625" style="15" customWidth="1"/>
    <col min="2" max="2" width="10.85546875" style="61" customWidth="1"/>
    <col min="3" max="3" width="40.42578125" style="17" customWidth="1"/>
    <col min="4" max="4" width="7.28515625" style="15" customWidth="1"/>
    <col min="5" max="5" width="13.7109375" style="72" customWidth="1"/>
    <col min="6" max="6" width="47.7109375" style="15" customWidth="1"/>
    <col min="7" max="7" width="4" style="19" customWidth="1"/>
    <col min="8" max="8" width="5.7109375" style="42" customWidth="1"/>
    <col min="9" max="9" width="9.7109375" style="52" bestFit="1" customWidth="1"/>
    <col min="10" max="10" width="13.5703125" style="15" customWidth="1"/>
    <col min="11" max="16384" width="8.85546875" style="15"/>
  </cols>
  <sheetData>
    <row r="1" spans="1:10" ht="7.15" customHeight="1" x14ac:dyDescent="0.2"/>
    <row r="2" spans="1:10" x14ac:dyDescent="0.2">
      <c r="B2" s="59" t="s">
        <v>177</v>
      </c>
    </row>
    <row r="3" spans="1:10" ht="7.15" customHeight="1" x14ac:dyDescent="0.2"/>
    <row r="4" spans="1:10" ht="28.9" customHeight="1" x14ac:dyDescent="0.2">
      <c r="A4" s="16"/>
      <c r="B4" s="10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8" t="s">
        <v>4</v>
      </c>
      <c r="H4" s="67" t="s">
        <v>11</v>
      </c>
      <c r="I4" s="58" t="s">
        <v>95</v>
      </c>
      <c r="J4" s="16" t="s">
        <v>7</v>
      </c>
    </row>
    <row r="5" spans="1:10" x14ac:dyDescent="0.2">
      <c r="A5" s="2"/>
      <c r="B5" s="28" t="s">
        <v>127</v>
      </c>
      <c r="C5" s="31" t="s">
        <v>51</v>
      </c>
      <c r="D5" s="5">
        <v>5</v>
      </c>
      <c r="E5" s="69">
        <v>44650</v>
      </c>
      <c r="F5" s="2" t="s">
        <v>105</v>
      </c>
      <c r="G5" s="8" t="s">
        <v>8</v>
      </c>
      <c r="H5" s="44">
        <v>1</v>
      </c>
      <c r="I5" s="40">
        <f>'Sklady Rekapitulace '!$C$24</f>
        <v>0</v>
      </c>
      <c r="J5" s="35">
        <f>H5*I5</f>
        <v>0</v>
      </c>
    </row>
    <row r="6" spans="1:10" x14ac:dyDescent="0.2">
      <c r="A6" s="2"/>
      <c r="B6" s="81"/>
      <c r="C6" s="11"/>
      <c r="D6" s="2"/>
      <c r="E6" s="25"/>
      <c r="F6" s="1" t="s">
        <v>108</v>
      </c>
      <c r="G6" s="4" t="s">
        <v>3</v>
      </c>
      <c r="H6" s="45">
        <v>2</v>
      </c>
      <c r="I6" s="40">
        <f>'Sklady Rekapitulace '!$C$25</f>
        <v>0</v>
      </c>
      <c r="J6" s="35">
        <f>H6*I6</f>
        <v>0</v>
      </c>
    </row>
    <row r="7" spans="1:10" x14ac:dyDescent="0.2">
      <c r="A7" s="2"/>
      <c r="B7" s="81"/>
      <c r="C7" s="11"/>
      <c r="D7" s="2"/>
      <c r="E7" s="25"/>
      <c r="F7" s="2" t="s">
        <v>109</v>
      </c>
      <c r="G7" s="8" t="s">
        <v>3</v>
      </c>
      <c r="H7" s="45">
        <v>6</v>
      </c>
      <c r="I7" s="40">
        <f>'Sklady Rekapitulace '!$C$26</f>
        <v>0</v>
      </c>
      <c r="J7" s="35">
        <f>H7*I7</f>
        <v>0</v>
      </c>
    </row>
    <row r="8" spans="1:10" x14ac:dyDescent="0.2">
      <c r="A8" s="2"/>
      <c r="B8" s="81"/>
      <c r="C8" s="11"/>
      <c r="D8" s="2"/>
      <c r="E8" s="25"/>
      <c r="F8" s="2" t="s">
        <v>78</v>
      </c>
      <c r="G8" s="8" t="s">
        <v>3</v>
      </c>
      <c r="H8" s="45">
        <v>0</v>
      </c>
      <c r="I8" s="40">
        <f>'Sklady Rekapitulace '!$C$27</f>
        <v>0</v>
      </c>
      <c r="J8" s="35">
        <f>H8*I8</f>
        <v>0</v>
      </c>
    </row>
    <row r="9" spans="1:10" x14ac:dyDescent="0.2">
      <c r="A9" s="2"/>
      <c r="B9" s="81"/>
      <c r="C9" s="11"/>
      <c r="D9" s="2"/>
      <c r="E9" s="25"/>
      <c r="F9" s="2" t="s">
        <v>17</v>
      </c>
      <c r="G9" s="8" t="s">
        <v>8</v>
      </c>
      <c r="H9" s="45">
        <v>1</v>
      </c>
      <c r="I9" s="40">
        <f>'Sklady Rekapitulace '!$C$28</f>
        <v>0</v>
      </c>
      <c r="J9" s="35">
        <f>H9*I9</f>
        <v>0</v>
      </c>
    </row>
    <row r="10" spans="1:10" x14ac:dyDescent="0.2">
      <c r="A10" s="6"/>
      <c r="B10" s="83"/>
      <c r="C10" s="12" t="s">
        <v>19</v>
      </c>
      <c r="D10" s="7"/>
      <c r="E10" s="73"/>
      <c r="F10" s="7"/>
      <c r="G10" s="9"/>
      <c r="H10" s="47"/>
      <c r="I10" s="48"/>
      <c r="J10" s="37">
        <f>SUM(J5:J9)</f>
        <v>0</v>
      </c>
    </row>
    <row r="11" spans="1:10" x14ac:dyDescent="0.2">
      <c r="A11" s="2"/>
      <c r="B11" s="28" t="s">
        <v>52</v>
      </c>
      <c r="C11" s="31" t="s">
        <v>83</v>
      </c>
      <c r="D11" s="5">
        <v>5</v>
      </c>
      <c r="E11" s="69">
        <v>43775</v>
      </c>
      <c r="F11" s="2" t="s">
        <v>105</v>
      </c>
      <c r="G11" s="8" t="s">
        <v>8</v>
      </c>
      <c r="H11" s="44">
        <v>1</v>
      </c>
      <c r="I11" s="40">
        <f>'Sklady Rekapitulace '!$C$24</f>
        <v>0</v>
      </c>
      <c r="J11" s="35">
        <f>H11*I11</f>
        <v>0</v>
      </c>
    </row>
    <row r="12" spans="1:10" x14ac:dyDescent="0.2">
      <c r="A12" s="2"/>
      <c r="B12" s="81"/>
      <c r="C12" s="11"/>
      <c r="D12" s="2"/>
      <c r="E12" s="25"/>
      <c r="F12" s="1" t="s">
        <v>108</v>
      </c>
      <c r="G12" s="8" t="s">
        <v>3</v>
      </c>
      <c r="H12" s="45">
        <v>4</v>
      </c>
      <c r="I12" s="40">
        <f>'Sklady Rekapitulace '!$C$25</f>
        <v>0</v>
      </c>
      <c r="J12" s="35">
        <f>H12*I12</f>
        <v>0</v>
      </c>
    </row>
    <row r="13" spans="1:10" x14ac:dyDescent="0.2">
      <c r="A13" s="2"/>
      <c r="B13" s="81"/>
      <c r="C13" s="11"/>
      <c r="D13" s="2"/>
      <c r="E13" s="25"/>
      <c r="F13" s="2" t="s">
        <v>109</v>
      </c>
      <c r="G13" s="8" t="s">
        <v>3</v>
      </c>
      <c r="H13" s="45">
        <v>71</v>
      </c>
      <c r="I13" s="40">
        <f>'Sklady Rekapitulace '!$C$26</f>
        <v>0</v>
      </c>
      <c r="J13" s="35">
        <f>H13*I13</f>
        <v>0</v>
      </c>
    </row>
    <row r="14" spans="1:10" x14ac:dyDescent="0.2">
      <c r="A14" s="2"/>
      <c r="B14" s="81"/>
      <c r="C14" s="11"/>
      <c r="D14" s="2"/>
      <c r="E14" s="25"/>
      <c r="F14" s="2" t="s">
        <v>78</v>
      </c>
      <c r="G14" s="8" t="s">
        <v>3</v>
      </c>
      <c r="H14" s="45">
        <v>15</v>
      </c>
      <c r="I14" s="40">
        <f>'Sklady Rekapitulace '!$C$27</f>
        <v>0</v>
      </c>
      <c r="J14" s="35">
        <f>H14*I14</f>
        <v>0</v>
      </c>
    </row>
    <row r="15" spans="1:10" x14ac:dyDescent="0.2">
      <c r="A15" s="2"/>
      <c r="B15" s="81"/>
      <c r="C15" s="11"/>
      <c r="D15" s="2"/>
      <c r="E15" s="25"/>
      <c r="F15" s="2" t="s">
        <v>17</v>
      </c>
      <c r="G15" s="8" t="s">
        <v>8</v>
      </c>
      <c r="H15" s="45">
        <v>1</v>
      </c>
      <c r="I15" s="40">
        <f>'Sklady Rekapitulace '!$C$28</f>
        <v>0</v>
      </c>
      <c r="J15" s="35">
        <f>H15*I15</f>
        <v>0</v>
      </c>
    </row>
    <row r="16" spans="1:10" x14ac:dyDescent="0.2">
      <c r="A16" s="6"/>
      <c r="B16" s="83"/>
      <c r="C16" s="12" t="s">
        <v>19</v>
      </c>
      <c r="D16" s="7"/>
      <c r="E16" s="73"/>
      <c r="F16" s="7"/>
      <c r="G16" s="9"/>
      <c r="H16" s="47"/>
      <c r="I16" s="48"/>
      <c r="J16" s="37">
        <f>SUM(J11:J15)</f>
        <v>0</v>
      </c>
    </row>
    <row r="17" spans="1:10" ht="25.5" x14ac:dyDescent="0.2">
      <c r="A17" s="2"/>
      <c r="B17" s="41" t="s">
        <v>84</v>
      </c>
      <c r="C17" s="31" t="s">
        <v>110</v>
      </c>
      <c r="D17" s="5">
        <v>5</v>
      </c>
      <c r="E17" s="69">
        <v>44650</v>
      </c>
      <c r="F17" s="2" t="s">
        <v>105</v>
      </c>
      <c r="G17" s="8" t="s">
        <v>8</v>
      </c>
      <c r="H17" s="44">
        <v>1</v>
      </c>
      <c r="I17" s="40">
        <f>'Sklady Rekapitulace '!$C$24</f>
        <v>0</v>
      </c>
      <c r="J17" s="35">
        <f>H17*I17</f>
        <v>0</v>
      </c>
    </row>
    <row r="18" spans="1:10" x14ac:dyDescent="0.2">
      <c r="A18" s="2"/>
      <c r="B18" s="81"/>
      <c r="C18" s="11"/>
      <c r="D18" s="2"/>
      <c r="E18" s="25"/>
      <c r="F18" s="1" t="s">
        <v>108</v>
      </c>
      <c r="G18" s="4" t="s">
        <v>3</v>
      </c>
      <c r="H18" s="45">
        <v>1</v>
      </c>
      <c r="I18" s="40">
        <f>'Sklady Rekapitulace '!$C$25</f>
        <v>0</v>
      </c>
      <c r="J18" s="35">
        <f>H18*I18</f>
        <v>0</v>
      </c>
    </row>
    <row r="19" spans="1:10" x14ac:dyDescent="0.2">
      <c r="A19" s="2"/>
      <c r="B19" s="81"/>
      <c r="C19" s="11"/>
      <c r="D19" s="2"/>
      <c r="E19" s="25"/>
      <c r="F19" s="2" t="s">
        <v>109</v>
      </c>
      <c r="G19" s="8" t="s">
        <v>3</v>
      </c>
      <c r="H19" s="45">
        <v>40</v>
      </c>
      <c r="I19" s="40">
        <f>'Sklady Rekapitulace '!$C$26</f>
        <v>0</v>
      </c>
      <c r="J19" s="35">
        <f>H19*I19</f>
        <v>0</v>
      </c>
    </row>
    <row r="20" spans="1:10" x14ac:dyDescent="0.2">
      <c r="A20" s="2"/>
      <c r="B20" s="81"/>
      <c r="C20" s="11"/>
      <c r="D20" s="2"/>
      <c r="E20" s="25"/>
      <c r="F20" s="2" t="s">
        <v>78</v>
      </c>
      <c r="G20" s="8" t="s">
        <v>3</v>
      </c>
      <c r="H20" s="45">
        <v>0</v>
      </c>
      <c r="I20" s="40">
        <f>'Sklady Rekapitulace '!$C$27</f>
        <v>0</v>
      </c>
      <c r="J20" s="35">
        <f>H20*I20</f>
        <v>0</v>
      </c>
    </row>
    <row r="21" spans="1:10" x14ac:dyDescent="0.2">
      <c r="A21" s="2"/>
      <c r="B21" s="81"/>
      <c r="C21" s="11"/>
      <c r="D21" s="2"/>
      <c r="E21" s="25"/>
      <c r="F21" s="2" t="s">
        <v>17</v>
      </c>
      <c r="G21" s="8" t="s">
        <v>8</v>
      </c>
      <c r="H21" s="45">
        <v>1</v>
      </c>
      <c r="I21" s="40">
        <f>'Sklady Rekapitulace '!$C$28</f>
        <v>0</v>
      </c>
      <c r="J21" s="35">
        <f>H21*I21</f>
        <v>0</v>
      </c>
    </row>
    <row r="22" spans="1:10" x14ac:dyDescent="0.2">
      <c r="A22" s="6"/>
      <c r="B22" s="83"/>
      <c r="C22" s="12" t="s">
        <v>19</v>
      </c>
      <c r="D22" s="7"/>
      <c r="E22" s="73"/>
      <c r="F22" s="7"/>
      <c r="G22" s="9"/>
      <c r="H22" s="47"/>
      <c r="I22" s="48"/>
      <c r="J22" s="37">
        <f>SUM(J17:J21)</f>
        <v>0</v>
      </c>
    </row>
    <row r="23" spans="1:10" x14ac:dyDescent="0.2">
      <c r="A23" s="2"/>
      <c r="B23" s="28" t="s">
        <v>2</v>
      </c>
      <c r="C23" s="31" t="s">
        <v>42</v>
      </c>
      <c r="D23" s="5">
        <v>5</v>
      </c>
      <c r="E23" s="69">
        <v>45148</v>
      </c>
      <c r="F23" s="2" t="s">
        <v>105</v>
      </c>
      <c r="G23" s="8" t="s">
        <v>8</v>
      </c>
      <c r="H23" s="44">
        <v>1</v>
      </c>
      <c r="I23" s="40">
        <f>'Sklady Rekapitulace '!$C$24</f>
        <v>0</v>
      </c>
      <c r="J23" s="35">
        <f>H23*I23</f>
        <v>0</v>
      </c>
    </row>
    <row r="24" spans="1:10" x14ac:dyDescent="0.2">
      <c r="A24" s="2"/>
      <c r="B24" s="81"/>
      <c r="C24" s="11"/>
      <c r="D24" s="2"/>
      <c r="E24" s="25"/>
      <c r="F24" s="1" t="s">
        <v>108</v>
      </c>
      <c r="G24" s="8" t="s">
        <v>3</v>
      </c>
      <c r="H24" s="45">
        <v>2</v>
      </c>
      <c r="I24" s="40">
        <f>'Sklady Rekapitulace '!$C$25</f>
        <v>0</v>
      </c>
      <c r="J24" s="35">
        <f>H24*I24</f>
        <v>0</v>
      </c>
    </row>
    <row r="25" spans="1:10" x14ac:dyDescent="0.2">
      <c r="A25" s="2"/>
      <c r="B25" s="81"/>
      <c r="C25" s="11"/>
      <c r="D25" s="2"/>
      <c r="E25" s="25"/>
      <c r="F25" s="2" t="s">
        <v>109</v>
      </c>
      <c r="G25" s="8" t="s">
        <v>3</v>
      </c>
      <c r="H25" s="45">
        <v>18</v>
      </c>
      <c r="I25" s="40">
        <f>'Sklady Rekapitulace '!$C$26</f>
        <v>0</v>
      </c>
      <c r="J25" s="35">
        <f>H25*I25</f>
        <v>0</v>
      </c>
    </row>
    <row r="26" spans="1:10" x14ac:dyDescent="0.2">
      <c r="A26" s="2"/>
      <c r="B26" s="81"/>
      <c r="C26" s="11"/>
      <c r="D26" s="2"/>
      <c r="E26" s="25"/>
      <c r="F26" s="2" t="s">
        <v>78</v>
      </c>
      <c r="G26" s="8" t="s">
        <v>3</v>
      </c>
      <c r="H26" s="45">
        <v>6</v>
      </c>
      <c r="I26" s="40">
        <f>'Sklady Rekapitulace '!$C$27</f>
        <v>0</v>
      </c>
      <c r="J26" s="35">
        <f>H26*I26</f>
        <v>0</v>
      </c>
    </row>
    <row r="27" spans="1:10" x14ac:dyDescent="0.2">
      <c r="A27" s="2"/>
      <c r="B27" s="81"/>
      <c r="C27" s="11"/>
      <c r="D27" s="2"/>
      <c r="E27" s="25"/>
      <c r="F27" s="2" t="s">
        <v>17</v>
      </c>
      <c r="G27" s="8" t="s">
        <v>8</v>
      </c>
      <c r="H27" s="45">
        <v>1</v>
      </c>
      <c r="I27" s="40">
        <f>'Sklady Rekapitulace '!$C$28</f>
        <v>0</v>
      </c>
      <c r="J27" s="35">
        <f>H27*I27</f>
        <v>0</v>
      </c>
    </row>
    <row r="28" spans="1:10" x14ac:dyDescent="0.2">
      <c r="A28" s="6"/>
      <c r="B28" s="83"/>
      <c r="C28" s="12" t="s">
        <v>19</v>
      </c>
      <c r="D28" s="7"/>
      <c r="E28" s="73"/>
      <c r="F28" s="7"/>
      <c r="G28" s="9"/>
      <c r="H28" s="47"/>
      <c r="I28" s="48"/>
      <c r="J28" s="37">
        <f>SUM(J23:J27)</f>
        <v>0</v>
      </c>
    </row>
    <row r="29" spans="1:10" x14ac:dyDescent="0.2">
      <c r="A29" s="2"/>
      <c r="B29" s="28" t="s">
        <v>2</v>
      </c>
      <c r="C29" s="31" t="s">
        <v>111</v>
      </c>
      <c r="D29" s="5">
        <v>5</v>
      </c>
      <c r="E29" s="69">
        <v>44650</v>
      </c>
      <c r="F29" s="2" t="s">
        <v>105</v>
      </c>
      <c r="G29" s="8" t="s">
        <v>8</v>
      </c>
      <c r="H29" s="44">
        <v>1</v>
      </c>
      <c r="I29" s="40">
        <f>'Sklady Rekapitulace '!$C$24</f>
        <v>0</v>
      </c>
      <c r="J29" s="35">
        <f>H29*I29</f>
        <v>0</v>
      </c>
    </row>
    <row r="30" spans="1:10" x14ac:dyDescent="0.2">
      <c r="A30" s="2"/>
      <c r="B30" s="28"/>
      <c r="C30" s="31"/>
      <c r="D30" s="2"/>
      <c r="E30" s="25"/>
      <c r="F30" s="1" t="s">
        <v>108</v>
      </c>
      <c r="G30" s="4" t="s">
        <v>3</v>
      </c>
      <c r="H30" s="45">
        <v>1</v>
      </c>
      <c r="I30" s="40">
        <f>'Sklady Rekapitulace '!$C$25</f>
        <v>0</v>
      </c>
      <c r="J30" s="35">
        <f>H30*I30</f>
        <v>0</v>
      </c>
    </row>
    <row r="31" spans="1:10" x14ac:dyDescent="0.2">
      <c r="A31" s="2"/>
      <c r="B31" s="81"/>
      <c r="C31" s="11"/>
      <c r="D31" s="2"/>
      <c r="E31" s="25"/>
      <c r="F31" s="2" t="s">
        <v>109</v>
      </c>
      <c r="G31" s="8" t="s">
        <v>3</v>
      </c>
      <c r="H31" s="45">
        <v>2</v>
      </c>
      <c r="I31" s="40">
        <f>'Sklady Rekapitulace '!$C$26</f>
        <v>0</v>
      </c>
      <c r="J31" s="35">
        <f>H31*I31</f>
        <v>0</v>
      </c>
    </row>
    <row r="32" spans="1:10" x14ac:dyDescent="0.2">
      <c r="A32" s="2"/>
      <c r="B32" s="81"/>
      <c r="C32" s="11"/>
      <c r="D32" s="2"/>
      <c r="E32" s="25"/>
      <c r="F32" s="2" t="s">
        <v>78</v>
      </c>
      <c r="G32" s="8" t="s">
        <v>3</v>
      </c>
      <c r="H32" s="45">
        <v>0</v>
      </c>
      <c r="I32" s="40">
        <f>'Sklady Rekapitulace '!$C$27</f>
        <v>0</v>
      </c>
      <c r="J32" s="35">
        <f>H32*I32</f>
        <v>0</v>
      </c>
    </row>
    <row r="33" spans="1:10" x14ac:dyDescent="0.2">
      <c r="A33" s="2"/>
      <c r="B33" s="81"/>
      <c r="C33" s="11"/>
      <c r="D33" s="2"/>
      <c r="E33" s="25"/>
      <c r="F33" s="2" t="s">
        <v>17</v>
      </c>
      <c r="G33" s="8" t="s">
        <v>8</v>
      </c>
      <c r="H33" s="45">
        <v>1</v>
      </c>
      <c r="I33" s="40">
        <f>'Sklady Rekapitulace '!$C$28</f>
        <v>0</v>
      </c>
      <c r="J33" s="35">
        <f>H33*I33</f>
        <v>0</v>
      </c>
    </row>
    <row r="34" spans="1:10" x14ac:dyDescent="0.2">
      <c r="A34" s="6"/>
      <c r="B34" s="83"/>
      <c r="C34" s="12" t="s">
        <v>19</v>
      </c>
      <c r="D34" s="7"/>
      <c r="E34" s="73"/>
      <c r="F34" s="7"/>
      <c r="G34" s="9"/>
      <c r="H34" s="47"/>
      <c r="I34" s="48"/>
      <c r="J34" s="37">
        <f>SUM(J29:J33)</f>
        <v>0</v>
      </c>
    </row>
    <row r="35" spans="1:10" x14ac:dyDescent="0.2">
      <c r="A35" s="2"/>
      <c r="B35" s="28" t="s">
        <v>43</v>
      </c>
      <c r="C35" s="31" t="s">
        <v>44</v>
      </c>
      <c r="D35" s="5">
        <v>5</v>
      </c>
      <c r="E35" s="69">
        <v>43976</v>
      </c>
      <c r="F35" s="2" t="s">
        <v>105</v>
      </c>
      <c r="G35" s="8" t="s">
        <v>8</v>
      </c>
      <c r="H35" s="44">
        <v>1</v>
      </c>
      <c r="I35" s="40">
        <f>'Sklady Rekapitulace '!$C$24</f>
        <v>0</v>
      </c>
      <c r="J35" s="35">
        <f>H35*I35</f>
        <v>0</v>
      </c>
    </row>
    <row r="36" spans="1:10" x14ac:dyDescent="0.2">
      <c r="A36" s="2"/>
      <c r="B36" s="81"/>
      <c r="C36" s="11"/>
      <c r="D36" s="2"/>
      <c r="E36" s="25"/>
      <c r="F36" s="1" t="s">
        <v>108</v>
      </c>
      <c r="G36" s="8" t="s">
        <v>3</v>
      </c>
      <c r="H36" s="45">
        <v>1</v>
      </c>
      <c r="I36" s="40">
        <f>'Sklady Rekapitulace '!$C$25</f>
        <v>0</v>
      </c>
      <c r="J36" s="35">
        <f>H36*I36</f>
        <v>0</v>
      </c>
    </row>
    <row r="37" spans="1:10" x14ac:dyDescent="0.2">
      <c r="A37" s="2"/>
      <c r="B37" s="81"/>
      <c r="C37" s="11"/>
      <c r="D37" s="2"/>
      <c r="E37" s="25"/>
      <c r="F37" s="2" t="s">
        <v>109</v>
      </c>
      <c r="G37" s="8" t="s">
        <v>3</v>
      </c>
      <c r="H37" s="45">
        <v>8</v>
      </c>
      <c r="I37" s="40">
        <f>'Sklady Rekapitulace '!$C$26</f>
        <v>0</v>
      </c>
      <c r="J37" s="35">
        <f>H37*I37</f>
        <v>0</v>
      </c>
    </row>
    <row r="38" spans="1:10" x14ac:dyDescent="0.2">
      <c r="A38" s="2"/>
      <c r="B38" s="81"/>
      <c r="C38" s="11"/>
      <c r="D38" s="2"/>
      <c r="E38" s="25"/>
      <c r="F38" s="2" t="s">
        <v>78</v>
      </c>
      <c r="G38" s="8" t="s">
        <v>3</v>
      </c>
      <c r="H38" s="45">
        <v>0</v>
      </c>
      <c r="I38" s="40">
        <f>'Sklady Rekapitulace '!$C$27</f>
        <v>0</v>
      </c>
      <c r="J38" s="35">
        <f>H38*I38</f>
        <v>0</v>
      </c>
    </row>
    <row r="39" spans="1:10" x14ac:dyDescent="0.2">
      <c r="A39" s="2"/>
      <c r="B39" s="81"/>
      <c r="C39" s="11"/>
      <c r="D39" s="2"/>
      <c r="E39" s="25"/>
      <c r="F39" s="2" t="s">
        <v>17</v>
      </c>
      <c r="G39" s="8" t="s">
        <v>8</v>
      </c>
      <c r="H39" s="45">
        <v>1</v>
      </c>
      <c r="I39" s="40">
        <f>'Sklady Rekapitulace '!$C$28</f>
        <v>0</v>
      </c>
      <c r="J39" s="35">
        <f>H39*I39</f>
        <v>0</v>
      </c>
    </row>
    <row r="40" spans="1:10" x14ac:dyDescent="0.2">
      <c r="A40" s="21"/>
      <c r="B40" s="83"/>
      <c r="C40" s="22" t="s">
        <v>19</v>
      </c>
      <c r="D40" s="23"/>
      <c r="E40" s="26"/>
      <c r="F40" s="23"/>
      <c r="G40" s="24"/>
      <c r="H40" s="49"/>
      <c r="I40" s="50"/>
      <c r="J40" s="38">
        <f>SUM(J35:J39)</f>
        <v>0</v>
      </c>
    </row>
    <row r="41" spans="1:10" x14ac:dyDescent="0.2">
      <c r="A41" s="2"/>
      <c r="B41" s="28" t="s">
        <v>45</v>
      </c>
      <c r="C41" s="31" t="s">
        <v>46</v>
      </c>
      <c r="D41" s="5">
        <v>5</v>
      </c>
      <c r="E41" s="69">
        <v>43976</v>
      </c>
      <c r="F41" s="2" t="s">
        <v>105</v>
      </c>
      <c r="G41" s="8" t="s">
        <v>8</v>
      </c>
      <c r="H41" s="44">
        <v>1</v>
      </c>
      <c r="I41" s="40">
        <f>'Sklady Rekapitulace '!$C$24</f>
        <v>0</v>
      </c>
      <c r="J41" s="35">
        <f>H41*I41</f>
        <v>0</v>
      </c>
    </row>
    <row r="42" spans="1:10" x14ac:dyDescent="0.2">
      <c r="A42" s="2"/>
      <c r="B42" s="81"/>
      <c r="C42" s="11"/>
      <c r="D42" s="2"/>
      <c r="E42" s="25"/>
      <c r="F42" s="1" t="s">
        <v>108</v>
      </c>
      <c r="G42" s="8" t="s">
        <v>3</v>
      </c>
      <c r="H42" s="45">
        <v>1</v>
      </c>
      <c r="I42" s="40">
        <f>'Sklady Rekapitulace '!$C$25</f>
        <v>0</v>
      </c>
      <c r="J42" s="35">
        <f>H42*I42</f>
        <v>0</v>
      </c>
    </row>
    <row r="43" spans="1:10" x14ac:dyDescent="0.2">
      <c r="A43" s="2"/>
      <c r="B43" s="81"/>
      <c r="C43" s="11"/>
      <c r="D43" s="2"/>
      <c r="E43" s="25"/>
      <c r="F43" s="2" t="s">
        <v>109</v>
      </c>
      <c r="G43" s="8" t="s">
        <v>3</v>
      </c>
      <c r="H43" s="45">
        <v>8</v>
      </c>
      <c r="I43" s="40">
        <f>'Sklady Rekapitulace '!$C$26</f>
        <v>0</v>
      </c>
      <c r="J43" s="35">
        <f>H43*I43</f>
        <v>0</v>
      </c>
    </row>
    <row r="44" spans="1:10" x14ac:dyDescent="0.2">
      <c r="A44" s="2"/>
      <c r="B44" s="81"/>
      <c r="C44" s="11"/>
      <c r="D44" s="2"/>
      <c r="E44" s="25"/>
      <c r="F44" s="2" t="s">
        <v>78</v>
      </c>
      <c r="G44" s="8" t="s">
        <v>3</v>
      </c>
      <c r="H44" s="45">
        <v>0</v>
      </c>
      <c r="I44" s="40">
        <f>'Sklady Rekapitulace '!$C$27</f>
        <v>0</v>
      </c>
      <c r="J44" s="35">
        <f>H44*I44</f>
        <v>0</v>
      </c>
    </row>
    <row r="45" spans="1:10" x14ac:dyDescent="0.2">
      <c r="A45" s="2"/>
      <c r="B45" s="81"/>
      <c r="C45" s="11"/>
      <c r="D45" s="2"/>
      <c r="E45" s="25"/>
      <c r="F45" s="2" t="s">
        <v>17</v>
      </c>
      <c r="G45" s="8" t="s">
        <v>8</v>
      </c>
      <c r="H45" s="45">
        <v>1</v>
      </c>
      <c r="I45" s="40">
        <f>'Sklady Rekapitulace '!$C$28</f>
        <v>0</v>
      </c>
      <c r="J45" s="35">
        <f>H45*I45</f>
        <v>0</v>
      </c>
    </row>
    <row r="46" spans="1:10" x14ac:dyDescent="0.2">
      <c r="A46" s="21"/>
      <c r="B46" s="83"/>
      <c r="C46" s="22" t="s">
        <v>19</v>
      </c>
      <c r="D46" s="23"/>
      <c r="E46" s="26"/>
      <c r="F46" s="23"/>
      <c r="G46" s="24"/>
      <c r="H46" s="49"/>
      <c r="I46" s="48"/>
      <c r="J46" s="38">
        <f>SUM(J41:J45)</f>
        <v>0</v>
      </c>
    </row>
    <row r="47" spans="1:10" x14ac:dyDescent="0.2">
      <c r="A47" s="2"/>
      <c r="B47" s="28" t="s">
        <v>93</v>
      </c>
      <c r="C47" s="31" t="s">
        <v>111</v>
      </c>
      <c r="D47" s="5">
        <v>5</v>
      </c>
      <c r="E47" s="69">
        <v>44650</v>
      </c>
      <c r="F47" s="2" t="s">
        <v>105</v>
      </c>
      <c r="G47" s="8" t="s">
        <v>8</v>
      </c>
      <c r="H47" s="44">
        <v>1</v>
      </c>
      <c r="I47" s="40">
        <f>'Sklady Rekapitulace '!$C$24</f>
        <v>0</v>
      </c>
      <c r="J47" s="35">
        <f>H47*I47</f>
        <v>0</v>
      </c>
    </row>
    <row r="48" spans="1:10" x14ac:dyDescent="0.2">
      <c r="A48" s="2"/>
      <c r="B48" s="81"/>
      <c r="C48" s="11"/>
      <c r="D48" s="2"/>
      <c r="E48" s="25"/>
      <c r="F48" s="1" t="s">
        <v>108</v>
      </c>
      <c r="G48" s="4" t="s">
        <v>3</v>
      </c>
      <c r="H48" s="45">
        <v>1</v>
      </c>
      <c r="I48" s="40">
        <f>'Sklady Rekapitulace '!$C$25</f>
        <v>0</v>
      </c>
      <c r="J48" s="35">
        <f>H48*I48</f>
        <v>0</v>
      </c>
    </row>
    <row r="49" spans="1:10" x14ac:dyDescent="0.2">
      <c r="A49" s="2"/>
      <c r="B49" s="81"/>
      <c r="C49" s="11"/>
      <c r="D49" s="2"/>
      <c r="E49" s="25"/>
      <c r="F49" s="2" t="s">
        <v>109</v>
      </c>
      <c r="G49" s="8" t="s">
        <v>3</v>
      </c>
      <c r="H49" s="45">
        <v>2</v>
      </c>
      <c r="I49" s="40">
        <f>'Sklady Rekapitulace '!$C$26</f>
        <v>0</v>
      </c>
      <c r="J49" s="35">
        <f>H49*I49</f>
        <v>0</v>
      </c>
    </row>
    <row r="50" spans="1:10" x14ac:dyDescent="0.2">
      <c r="A50" s="2"/>
      <c r="B50" s="81"/>
      <c r="C50" s="11"/>
      <c r="D50" s="2"/>
      <c r="E50" s="25"/>
      <c r="F50" s="2" t="s">
        <v>78</v>
      </c>
      <c r="G50" s="8" t="s">
        <v>3</v>
      </c>
      <c r="H50" s="45">
        <v>0</v>
      </c>
      <c r="I50" s="40">
        <f>'Sklady Rekapitulace '!$C$27</f>
        <v>0</v>
      </c>
      <c r="J50" s="35">
        <f>H50*I50</f>
        <v>0</v>
      </c>
    </row>
    <row r="51" spans="1:10" x14ac:dyDescent="0.2">
      <c r="A51" s="2"/>
      <c r="B51" s="81"/>
      <c r="C51" s="11"/>
      <c r="D51" s="2"/>
      <c r="E51" s="25"/>
      <c r="F51" s="2" t="s">
        <v>17</v>
      </c>
      <c r="G51" s="8" t="s">
        <v>8</v>
      </c>
      <c r="H51" s="45">
        <v>1</v>
      </c>
      <c r="I51" s="40">
        <f>'Sklady Rekapitulace '!$C$28</f>
        <v>0</v>
      </c>
      <c r="J51" s="35">
        <f>H51*I51</f>
        <v>0</v>
      </c>
    </row>
    <row r="52" spans="1:10" x14ac:dyDescent="0.2">
      <c r="A52" s="21"/>
      <c r="B52" s="83"/>
      <c r="C52" s="22" t="s">
        <v>19</v>
      </c>
      <c r="D52" s="23"/>
      <c r="E52" s="26"/>
      <c r="F52" s="23"/>
      <c r="G52" s="24"/>
      <c r="H52" s="49"/>
      <c r="I52" s="50"/>
      <c r="J52" s="38">
        <f>SUM(J47:J51)</f>
        <v>0</v>
      </c>
    </row>
    <row r="53" spans="1:10" x14ac:dyDescent="0.2">
      <c r="A53" s="2"/>
      <c r="B53" s="85" t="s">
        <v>129</v>
      </c>
      <c r="C53" s="13" t="s">
        <v>155</v>
      </c>
      <c r="D53" s="5">
        <v>5</v>
      </c>
      <c r="E53" s="69">
        <v>44650</v>
      </c>
      <c r="F53" s="2" t="s">
        <v>105</v>
      </c>
      <c r="G53" s="8" t="s">
        <v>8</v>
      </c>
      <c r="H53" s="44">
        <v>1</v>
      </c>
      <c r="I53" s="40">
        <f>'Sklady Rekapitulace '!$C$24</f>
        <v>0</v>
      </c>
      <c r="J53" s="35">
        <f>H53*I53</f>
        <v>0</v>
      </c>
    </row>
    <row r="54" spans="1:10" x14ac:dyDescent="0.2">
      <c r="A54" s="2"/>
      <c r="B54" s="81"/>
      <c r="C54" s="11"/>
      <c r="D54" s="2"/>
      <c r="E54" s="25"/>
      <c r="F54" s="1" t="s">
        <v>108</v>
      </c>
      <c r="G54" s="4" t="s">
        <v>3</v>
      </c>
      <c r="H54" s="45">
        <v>1</v>
      </c>
      <c r="I54" s="40">
        <f>'Sklady Rekapitulace '!$C$25</f>
        <v>0</v>
      </c>
      <c r="J54" s="35">
        <f>H54*I54</f>
        <v>0</v>
      </c>
    </row>
    <row r="55" spans="1:10" x14ac:dyDescent="0.2">
      <c r="A55" s="2"/>
      <c r="B55" s="81"/>
      <c r="C55" s="11"/>
      <c r="D55" s="2"/>
      <c r="E55" s="25"/>
      <c r="F55" s="2" t="s">
        <v>109</v>
      </c>
      <c r="G55" s="8" t="s">
        <v>3</v>
      </c>
      <c r="H55" s="45">
        <v>2</v>
      </c>
      <c r="I55" s="40">
        <f>'Sklady Rekapitulace '!$C$26</f>
        <v>0</v>
      </c>
      <c r="J55" s="35">
        <f>H55*I55</f>
        <v>0</v>
      </c>
    </row>
    <row r="56" spans="1:10" x14ac:dyDescent="0.2">
      <c r="A56" s="2"/>
      <c r="B56" s="81"/>
      <c r="C56" s="11"/>
      <c r="D56" s="2"/>
      <c r="E56" s="25"/>
      <c r="F56" s="2" t="s">
        <v>78</v>
      </c>
      <c r="G56" s="8" t="s">
        <v>3</v>
      </c>
      <c r="H56" s="45">
        <v>0</v>
      </c>
      <c r="I56" s="40">
        <f>'Sklady Rekapitulace '!$C$27</f>
        <v>0</v>
      </c>
      <c r="J56" s="35">
        <f>H56*I56</f>
        <v>0</v>
      </c>
    </row>
    <row r="57" spans="1:10" x14ac:dyDescent="0.2">
      <c r="A57" s="2"/>
      <c r="B57" s="81"/>
      <c r="C57" s="11"/>
      <c r="D57" s="2"/>
      <c r="E57" s="25"/>
      <c r="F57" s="2" t="s">
        <v>17</v>
      </c>
      <c r="G57" s="8" t="s">
        <v>8</v>
      </c>
      <c r="H57" s="45">
        <v>1</v>
      </c>
      <c r="I57" s="40">
        <f>'Sklady Rekapitulace '!$C$28</f>
        <v>0</v>
      </c>
      <c r="J57" s="35">
        <f>H57*I57</f>
        <v>0</v>
      </c>
    </row>
    <row r="58" spans="1:10" x14ac:dyDescent="0.2">
      <c r="A58" s="21"/>
      <c r="B58" s="83"/>
      <c r="C58" s="22" t="s">
        <v>19</v>
      </c>
      <c r="D58" s="23"/>
      <c r="E58" s="26"/>
      <c r="F58" s="23"/>
      <c r="G58" s="24"/>
      <c r="H58" s="49"/>
      <c r="I58" s="48"/>
      <c r="J58" s="38">
        <f>SUM(J53:J57)</f>
        <v>0</v>
      </c>
    </row>
    <row r="59" spans="1:10" x14ac:dyDescent="0.2">
      <c r="A59" s="2"/>
      <c r="B59" s="85" t="s">
        <v>74</v>
      </c>
      <c r="C59" s="13" t="s">
        <v>94</v>
      </c>
      <c r="D59" s="5">
        <v>5</v>
      </c>
      <c r="E59" s="69">
        <v>44167</v>
      </c>
      <c r="F59" s="2" t="s">
        <v>105</v>
      </c>
      <c r="G59" s="8" t="s">
        <v>8</v>
      </c>
      <c r="H59" s="44">
        <v>1</v>
      </c>
      <c r="I59" s="40">
        <f>'Sklady Rekapitulace '!$C$24</f>
        <v>0</v>
      </c>
      <c r="J59" s="35">
        <f>H59*I59</f>
        <v>0</v>
      </c>
    </row>
    <row r="60" spans="1:10" x14ac:dyDescent="0.2">
      <c r="A60" s="2"/>
      <c r="B60" s="81"/>
      <c r="C60" s="11"/>
      <c r="D60" s="2"/>
      <c r="E60" s="25"/>
      <c r="F60" s="1" t="s">
        <v>108</v>
      </c>
      <c r="G60" s="4" t="s">
        <v>3</v>
      </c>
      <c r="H60" s="45">
        <v>13</v>
      </c>
      <c r="I60" s="40">
        <f>'Sklady Rekapitulace '!$C$25</f>
        <v>0</v>
      </c>
      <c r="J60" s="35">
        <f>H60*I60</f>
        <v>0</v>
      </c>
    </row>
    <row r="61" spans="1:10" x14ac:dyDescent="0.2">
      <c r="A61" s="2"/>
      <c r="B61" s="81"/>
      <c r="C61" s="11"/>
      <c r="D61" s="2"/>
      <c r="E61" s="25"/>
      <c r="F61" s="2" t="s">
        <v>109</v>
      </c>
      <c r="G61" s="8" t="s">
        <v>3</v>
      </c>
      <c r="H61" s="45">
        <v>106</v>
      </c>
      <c r="I61" s="40">
        <f>'Sklady Rekapitulace '!$C$26</f>
        <v>0</v>
      </c>
      <c r="J61" s="35">
        <f>H61*I61</f>
        <v>0</v>
      </c>
    </row>
    <row r="62" spans="1:10" x14ac:dyDescent="0.2">
      <c r="A62" s="2"/>
      <c r="B62" s="81"/>
      <c r="C62" s="11"/>
      <c r="D62" s="2"/>
      <c r="E62" s="25"/>
      <c r="F62" s="2" t="s">
        <v>78</v>
      </c>
      <c r="G62" s="8" t="s">
        <v>3</v>
      </c>
      <c r="H62" s="45">
        <v>23</v>
      </c>
      <c r="I62" s="40">
        <f>'Sklady Rekapitulace '!$C$27</f>
        <v>0</v>
      </c>
      <c r="J62" s="35">
        <f>H62*I62</f>
        <v>0</v>
      </c>
    </row>
    <row r="63" spans="1:10" x14ac:dyDescent="0.2">
      <c r="A63" s="2"/>
      <c r="B63" s="81"/>
      <c r="C63" s="11"/>
      <c r="D63" s="2"/>
      <c r="E63" s="25"/>
      <c r="F63" s="2" t="s">
        <v>17</v>
      </c>
      <c r="G63" s="8" t="s">
        <v>8</v>
      </c>
      <c r="H63" s="45">
        <v>1</v>
      </c>
      <c r="I63" s="40">
        <f>'Sklady Rekapitulace '!$C$28</f>
        <v>0</v>
      </c>
      <c r="J63" s="35">
        <f>H63*I63</f>
        <v>0</v>
      </c>
    </row>
    <row r="64" spans="1:10" x14ac:dyDescent="0.2">
      <c r="A64" s="21"/>
      <c r="B64" s="83"/>
      <c r="C64" s="22" t="s">
        <v>19</v>
      </c>
      <c r="D64" s="23"/>
      <c r="E64" s="26"/>
      <c r="F64" s="23"/>
      <c r="G64" s="24"/>
      <c r="H64" s="49"/>
      <c r="I64" s="48"/>
      <c r="J64" s="38">
        <f>SUM(J59:J63)</f>
        <v>0</v>
      </c>
    </row>
    <row r="65" spans="1:10" x14ac:dyDescent="0.2">
      <c r="A65" s="2"/>
      <c r="B65" s="85" t="s">
        <v>139</v>
      </c>
      <c r="C65" s="31" t="s">
        <v>140</v>
      </c>
      <c r="D65" s="5">
        <v>5</v>
      </c>
      <c r="E65" s="69">
        <v>44624</v>
      </c>
      <c r="F65" s="2" t="s">
        <v>105</v>
      </c>
      <c r="G65" s="8" t="s">
        <v>8</v>
      </c>
      <c r="H65" s="44">
        <v>1</v>
      </c>
      <c r="I65" s="40">
        <f>'Sklady Rekapitulace '!$C$24</f>
        <v>0</v>
      </c>
      <c r="J65" s="35">
        <f>H65*I65</f>
        <v>0</v>
      </c>
    </row>
    <row r="66" spans="1:10" x14ac:dyDescent="0.2">
      <c r="A66" s="2"/>
      <c r="B66" s="81"/>
      <c r="C66" s="11"/>
      <c r="D66" s="2"/>
      <c r="E66" s="25"/>
      <c r="F66" s="1" t="s">
        <v>108</v>
      </c>
      <c r="G66" s="4" t="s">
        <v>3</v>
      </c>
      <c r="H66" s="45">
        <v>6</v>
      </c>
      <c r="I66" s="40">
        <f>'Sklady Rekapitulace '!$C$25</f>
        <v>0</v>
      </c>
      <c r="J66" s="35">
        <f>H66*I66</f>
        <v>0</v>
      </c>
    </row>
    <row r="67" spans="1:10" x14ac:dyDescent="0.2">
      <c r="A67" s="2"/>
      <c r="B67" s="81"/>
      <c r="C67" s="11"/>
      <c r="D67" s="2"/>
      <c r="E67" s="25"/>
      <c r="F67" s="2" t="s">
        <v>109</v>
      </c>
      <c r="G67" s="8" t="s">
        <v>3</v>
      </c>
      <c r="H67" s="45">
        <v>129</v>
      </c>
      <c r="I67" s="40">
        <f>'Sklady Rekapitulace '!$C$26</f>
        <v>0</v>
      </c>
      <c r="J67" s="35">
        <f>H67*I67</f>
        <v>0</v>
      </c>
    </row>
    <row r="68" spans="1:10" x14ac:dyDescent="0.2">
      <c r="A68" s="2"/>
      <c r="B68" s="81"/>
      <c r="C68" s="11"/>
      <c r="D68" s="2"/>
      <c r="E68" s="25"/>
      <c r="F68" s="2" t="s">
        <v>78</v>
      </c>
      <c r="G68" s="8" t="s">
        <v>3</v>
      </c>
      <c r="H68" s="45">
        <v>12</v>
      </c>
      <c r="I68" s="40">
        <f>'Sklady Rekapitulace '!$C$27</f>
        <v>0</v>
      </c>
      <c r="J68" s="35">
        <f>H68*I68</f>
        <v>0</v>
      </c>
    </row>
    <row r="69" spans="1:10" x14ac:dyDescent="0.2">
      <c r="A69" s="2"/>
      <c r="B69" s="81"/>
      <c r="C69" s="11"/>
      <c r="D69" s="2"/>
      <c r="E69" s="25"/>
      <c r="F69" s="2" t="s">
        <v>17</v>
      </c>
      <c r="G69" s="8" t="s">
        <v>8</v>
      </c>
      <c r="H69" s="45">
        <v>1</v>
      </c>
      <c r="I69" s="40">
        <f>'Sklady Rekapitulace '!$C$28</f>
        <v>0</v>
      </c>
      <c r="J69" s="35">
        <f>H69*I69</f>
        <v>0</v>
      </c>
    </row>
    <row r="70" spans="1:10" x14ac:dyDescent="0.2">
      <c r="A70" s="21"/>
      <c r="B70" s="83"/>
      <c r="C70" s="22" t="s">
        <v>19</v>
      </c>
      <c r="D70" s="23"/>
      <c r="E70" s="26"/>
      <c r="F70" s="23"/>
      <c r="G70" s="24"/>
      <c r="H70" s="49"/>
      <c r="I70" s="48"/>
      <c r="J70" s="38">
        <f>SUM(J65:J69)</f>
        <v>0</v>
      </c>
    </row>
    <row r="71" spans="1:10" x14ac:dyDescent="0.2">
      <c r="A71" s="2"/>
      <c r="B71" s="28" t="s">
        <v>49</v>
      </c>
      <c r="C71" s="31" t="s">
        <v>50</v>
      </c>
      <c r="D71" s="5">
        <v>1</v>
      </c>
      <c r="E71" s="69">
        <v>44893</v>
      </c>
      <c r="F71" s="2" t="s">
        <v>105</v>
      </c>
      <c r="G71" s="8" t="s">
        <v>8</v>
      </c>
      <c r="H71" s="44">
        <v>1</v>
      </c>
      <c r="I71" s="40">
        <f>'Sklady Rekapitulace '!$C$24</f>
        <v>0</v>
      </c>
      <c r="J71" s="35">
        <f>H71*I71</f>
        <v>0</v>
      </c>
    </row>
    <row r="72" spans="1:10" x14ac:dyDescent="0.2">
      <c r="A72" s="2"/>
      <c r="B72" s="81"/>
      <c r="C72" s="11"/>
      <c r="D72" s="2"/>
      <c r="E72" s="25"/>
      <c r="F72" s="1" t="s">
        <v>108</v>
      </c>
      <c r="G72" s="8" t="s">
        <v>3</v>
      </c>
      <c r="H72" s="45">
        <v>3</v>
      </c>
      <c r="I72" s="40">
        <f>'Sklady Rekapitulace '!$C$25</f>
        <v>0</v>
      </c>
      <c r="J72" s="35">
        <f>H72*I72</f>
        <v>0</v>
      </c>
    </row>
    <row r="73" spans="1:10" x14ac:dyDescent="0.2">
      <c r="A73" s="2"/>
      <c r="B73" s="81"/>
      <c r="C73" s="11"/>
      <c r="D73" s="2"/>
      <c r="E73" s="25"/>
      <c r="F73" s="2" t="s">
        <v>109</v>
      </c>
      <c r="G73" s="8" t="s">
        <v>3</v>
      </c>
      <c r="H73" s="45">
        <v>53</v>
      </c>
      <c r="I73" s="40">
        <f>'Sklady Rekapitulace '!$C$26</f>
        <v>0</v>
      </c>
      <c r="J73" s="35">
        <f>H73*I73</f>
        <v>0</v>
      </c>
    </row>
    <row r="74" spans="1:10" x14ac:dyDescent="0.2">
      <c r="A74" s="2"/>
      <c r="B74" s="81"/>
      <c r="C74" s="11"/>
      <c r="D74" s="2"/>
      <c r="E74" s="25"/>
      <c r="F74" s="2" t="s">
        <v>78</v>
      </c>
      <c r="G74" s="8" t="s">
        <v>3</v>
      </c>
      <c r="H74" s="45">
        <v>9</v>
      </c>
      <c r="I74" s="40">
        <f>'Sklady Rekapitulace '!$C$27</f>
        <v>0</v>
      </c>
      <c r="J74" s="35">
        <f>H74*I74</f>
        <v>0</v>
      </c>
    </row>
    <row r="75" spans="1:10" x14ac:dyDescent="0.2">
      <c r="A75" s="2"/>
      <c r="B75" s="81"/>
      <c r="C75" s="11"/>
      <c r="D75" s="2"/>
      <c r="E75" s="25"/>
      <c r="F75" s="2" t="s">
        <v>17</v>
      </c>
      <c r="G75" s="8" t="s">
        <v>8</v>
      </c>
      <c r="H75" s="45">
        <v>1</v>
      </c>
      <c r="I75" s="40">
        <f>'Sklady Rekapitulace '!$C$28</f>
        <v>0</v>
      </c>
      <c r="J75" s="35">
        <f>H75*I75</f>
        <v>0</v>
      </c>
    </row>
    <row r="76" spans="1:10" x14ac:dyDescent="0.2">
      <c r="A76" s="21"/>
      <c r="B76" s="83"/>
      <c r="C76" s="22" t="s">
        <v>19</v>
      </c>
      <c r="D76" s="23"/>
      <c r="E76" s="26"/>
      <c r="F76" s="23"/>
      <c r="G76" s="24"/>
      <c r="H76" s="49"/>
      <c r="I76" s="48"/>
      <c r="J76" s="38">
        <f>SUM(J71:J75)</f>
        <v>0</v>
      </c>
    </row>
    <row r="77" spans="1:10" x14ac:dyDescent="0.2">
      <c r="A77" s="2"/>
      <c r="B77" s="28" t="s">
        <v>49</v>
      </c>
      <c r="C77" s="31" t="s">
        <v>176</v>
      </c>
      <c r="D77" s="5">
        <v>5</v>
      </c>
      <c r="E77" s="69">
        <v>44650</v>
      </c>
      <c r="F77" s="2" t="s">
        <v>105</v>
      </c>
      <c r="G77" s="8" t="s">
        <v>8</v>
      </c>
      <c r="H77" s="44">
        <v>1</v>
      </c>
      <c r="I77" s="40">
        <f>'Sklady Rekapitulace '!$C$24</f>
        <v>0</v>
      </c>
      <c r="J77" s="35">
        <f>H77*I77</f>
        <v>0</v>
      </c>
    </row>
    <row r="78" spans="1:10" x14ac:dyDescent="0.2">
      <c r="A78" s="2"/>
      <c r="B78" s="81"/>
      <c r="C78" s="11"/>
      <c r="D78" s="2"/>
      <c r="E78" s="25"/>
      <c r="F78" s="1" t="s">
        <v>108</v>
      </c>
      <c r="G78" s="8" t="s">
        <v>3</v>
      </c>
      <c r="H78" s="45">
        <v>1</v>
      </c>
      <c r="I78" s="40">
        <f>'Sklady Rekapitulace '!$C$25</f>
        <v>0</v>
      </c>
      <c r="J78" s="35">
        <f>H78*I78</f>
        <v>0</v>
      </c>
    </row>
    <row r="79" spans="1:10" x14ac:dyDescent="0.2">
      <c r="A79" s="2"/>
      <c r="B79" s="81"/>
      <c r="C79" s="11"/>
      <c r="D79" s="2"/>
      <c r="E79" s="25"/>
      <c r="F79" s="2" t="s">
        <v>109</v>
      </c>
      <c r="G79" s="8" t="s">
        <v>3</v>
      </c>
      <c r="H79" s="45">
        <v>0</v>
      </c>
      <c r="I79" s="40">
        <f>'Sklady Rekapitulace '!$C$26</f>
        <v>0</v>
      </c>
      <c r="J79" s="35">
        <f>H79*I79</f>
        <v>0</v>
      </c>
    </row>
    <row r="80" spans="1:10" x14ac:dyDescent="0.2">
      <c r="A80" s="2"/>
      <c r="B80" s="81"/>
      <c r="C80" s="11"/>
      <c r="D80" s="2"/>
      <c r="E80" s="25"/>
      <c r="F80" s="2" t="s">
        <v>78</v>
      </c>
      <c r="G80" s="8" t="s">
        <v>3</v>
      </c>
      <c r="H80" s="45">
        <v>0</v>
      </c>
      <c r="I80" s="40">
        <f>'Sklady Rekapitulace '!$C$27</f>
        <v>0</v>
      </c>
      <c r="J80" s="35">
        <f>H80*I80</f>
        <v>0</v>
      </c>
    </row>
    <row r="81" spans="1:10" x14ac:dyDescent="0.2">
      <c r="A81" s="2"/>
      <c r="B81" s="81"/>
      <c r="C81" s="11"/>
      <c r="D81" s="2"/>
      <c r="E81" s="25"/>
      <c r="F81" s="2" t="s">
        <v>17</v>
      </c>
      <c r="G81" s="8" t="s">
        <v>8</v>
      </c>
      <c r="H81" s="45">
        <v>1</v>
      </c>
      <c r="I81" s="40">
        <f>'Sklady Rekapitulace '!$C$28</f>
        <v>0</v>
      </c>
      <c r="J81" s="35">
        <f>H81*I81</f>
        <v>0</v>
      </c>
    </row>
    <row r="82" spans="1:10" x14ac:dyDescent="0.2">
      <c r="A82" s="21"/>
      <c r="B82" s="83"/>
      <c r="C82" s="22" t="s">
        <v>19</v>
      </c>
      <c r="D82" s="23"/>
      <c r="E82" s="26"/>
      <c r="F82" s="23"/>
      <c r="G82" s="24"/>
      <c r="H82" s="49"/>
      <c r="I82" s="48"/>
      <c r="J82" s="38">
        <f>SUM(J77:J81)</f>
        <v>0</v>
      </c>
    </row>
    <row r="83" spans="1:10" x14ac:dyDescent="0.2">
      <c r="A83" s="2"/>
      <c r="B83" s="29" t="s">
        <v>25</v>
      </c>
      <c r="C83" s="32" t="s">
        <v>55</v>
      </c>
      <c r="D83" s="5">
        <v>1</v>
      </c>
      <c r="E83" s="69">
        <v>45069</v>
      </c>
      <c r="F83" s="2" t="s">
        <v>105</v>
      </c>
      <c r="G83" s="8" t="s">
        <v>8</v>
      </c>
      <c r="H83" s="44">
        <v>1</v>
      </c>
      <c r="I83" s="40">
        <f>'Sklady Rekapitulace '!$C$24</f>
        <v>0</v>
      </c>
      <c r="J83" s="35">
        <f>H83*I83</f>
        <v>0</v>
      </c>
    </row>
    <row r="84" spans="1:10" x14ac:dyDescent="0.2">
      <c r="A84" s="2"/>
      <c r="B84" s="81"/>
      <c r="C84" s="11"/>
      <c r="D84" s="2"/>
      <c r="E84" s="25"/>
      <c r="F84" s="1" t="s">
        <v>108</v>
      </c>
      <c r="G84" s="8" t="s">
        <v>3</v>
      </c>
      <c r="H84" s="45">
        <v>1</v>
      </c>
      <c r="I84" s="40">
        <f>'Sklady Rekapitulace '!$C$25</f>
        <v>0</v>
      </c>
      <c r="J84" s="35">
        <f>H84*I84</f>
        <v>0</v>
      </c>
    </row>
    <row r="85" spans="1:10" x14ac:dyDescent="0.2">
      <c r="A85" s="2"/>
      <c r="B85" s="81"/>
      <c r="C85" s="11"/>
      <c r="D85" s="2"/>
      <c r="E85" s="25"/>
      <c r="F85" s="2" t="s">
        <v>109</v>
      </c>
      <c r="G85" s="8" t="s">
        <v>3</v>
      </c>
      <c r="H85" s="45">
        <v>15</v>
      </c>
      <c r="I85" s="40">
        <f>'Sklady Rekapitulace '!$C$26</f>
        <v>0</v>
      </c>
      <c r="J85" s="35">
        <f>H85*I85</f>
        <v>0</v>
      </c>
    </row>
    <row r="86" spans="1:10" x14ac:dyDescent="0.2">
      <c r="A86" s="2"/>
      <c r="B86" s="81"/>
      <c r="C86" s="11"/>
      <c r="D86" s="2"/>
      <c r="E86" s="25"/>
      <c r="F86" s="2" t="s">
        <v>78</v>
      </c>
      <c r="G86" s="8" t="s">
        <v>3</v>
      </c>
      <c r="H86" s="45">
        <v>3</v>
      </c>
      <c r="I86" s="40">
        <f>'Sklady Rekapitulace '!$C$27</f>
        <v>0</v>
      </c>
      <c r="J86" s="35">
        <f>H86*I86</f>
        <v>0</v>
      </c>
    </row>
    <row r="87" spans="1:10" x14ac:dyDescent="0.2">
      <c r="A87" s="2"/>
      <c r="B87" s="81"/>
      <c r="C87" s="11"/>
      <c r="D87" s="2"/>
      <c r="E87" s="25"/>
      <c r="F87" s="2" t="s">
        <v>17</v>
      </c>
      <c r="G87" s="8" t="s">
        <v>8</v>
      </c>
      <c r="H87" s="45">
        <v>1</v>
      </c>
      <c r="I87" s="40">
        <f>'Sklady Rekapitulace '!$C$28</f>
        <v>0</v>
      </c>
      <c r="J87" s="35">
        <f>H87*I87</f>
        <v>0</v>
      </c>
    </row>
    <row r="88" spans="1:10" x14ac:dyDescent="0.2">
      <c r="A88" s="6"/>
      <c r="B88" s="83"/>
      <c r="C88" s="12" t="s">
        <v>19</v>
      </c>
      <c r="D88" s="7"/>
      <c r="E88" s="73"/>
      <c r="F88" s="7"/>
      <c r="G88" s="9"/>
      <c r="H88" s="47"/>
      <c r="I88" s="50"/>
      <c r="J88" s="37">
        <f>SUM(J83:J87)</f>
        <v>0</v>
      </c>
    </row>
    <row r="89" spans="1:10" x14ac:dyDescent="0.2">
      <c r="A89" s="2"/>
      <c r="B89" s="28">
        <v>121</v>
      </c>
      <c r="C89" s="31" t="s">
        <v>41</v>
      </c>
      <c r="D89" s="5">
        <v>1</v>
      </c>
      <c r="E89" s="69">
        <v>45069</v>
      </c>
      <c r="F89" s="2" t="s">
        <v>105</v>
      </c>
      <c r="G89" s="8" t="s">
        <v>8</v>
      </c>
      <c r="H89" s="44">
        <v>1</v>
      </c>
      <c r="I89" s="40">
        <f>'Sklady Rekapitulace '!$C$24</f>
        <v>0</v>
      </c>
      <c r="J89" s="35">
        <f>H89*I89</f>
        <v>0</v>
      </c>
    </row>
    <row r="90" spans="1:10" x14ac:dyDescent="0.2">
      <c r="A90" s="2"/>
      <c r="B90" s="81"/>
      <c r="C90" s="11"/>
      <c r="D90" s="2"/>
      <c r="E90" s="25"/>
      <c r="F90" s="1" t="s">
        <v>108</v>
      </c>
      <c r="G90" s="8" t="s">
        <v>3</v>
      </c>
      <c r="H90" s="45">
        <v>1</v>
      </c>
      <c r="I90" s="40">
        <f>'Sklady Rekapitulace '!$C$25</f>
        <v>0</v>
      </c>
      <c r="J90" s="35">
        <f>H90*I90</f>
        <v>0</v>
      </c>
    </row>
    <row r="91" spans="1:10" x14ac:dyDescent="0.2">
      <c r="A91" s="2"/>
      <c r="B91" s="81"/>
      <c r="C91" s="11"/>
      <c r="D91" s="2"/>
      <c r="E91" s="25"/>
      <c r="F91" s="2" t="s">
        <v>109</v>
      </c>
      <c r="G91" s="8" t="s">
        <v>3</v>
      </c>
      <c r="H91" s="45">
        <v>2</v>
      </c>
      <c r="I91" s="40">
        <f>'Sklady Rekapitulace '!$C$26</f>
        <v>0</v>
      </c>
      <c r="J91" s="35">
        <f>H91*I91</f>
        <v>0</v>
      </c>
    </row>
    <row r="92" spans="1:10" x14ac:dyDescent="0.2">
      <c r="A92" s="2"/>
      <c r="B92" s="81"/>
      <c r="C92" s="11"/>
      <c r="D92" s="2"/>
      <c r="E92" s="25"/>
      <c r="F92" s="2" t="s">
        <v>78</v>
      </c>
      <c r="G92" s="8" t="s">
        <v>3</v>
      </c>
      <c r="H92" s="45">
        <v>1</v>
      </c>
      <c r="I92" s="40">
        <f>'Sklady Rekapitulace '!$C$27</f>
        <v>0</v>
      </c>
      <c r="J92" s="35">
        <f>H92*I92</f>
        <v>0</v>
      </c>
    </row>
    <row r="93" spans="1:10" x14ac:dyDescent="0.2">
      <c r="A93" s="2"/>
      <c r="B93" s="81"/>
      <c r="C93" s="11"/>
      <c r="D93" s="2"/>
      <c r="E93" s="25"/>
      <c r="F93" s="2" t="s">
        <v>17</v>
      </c>
      <c r="G93" s="8" t="s">
        <v>8</v>
      </c>
      <c r="H93" s="45">
        <v>1</v>
      </c>
      <c r="I93" s="40">
        <f>'Sklady Rekapitulace '!$C$28</f>
        <v>0</v>
      </c>
      <c r="J93" s="35">
        <f>H93*I93</f>
        <v>0</v>
      </c>
    </row>
    <row r="94" spans="1:10" x14ac:dyDescent="0.2">
      <c r="A94" s="6"/>
      <c r="B94" s="83"/>
      <c r="C94" s="12" t="s">
        <v>19</v>
      </c>
      <c r="D94" s="7"/>
      <c r="E94" s="73"/>
      <c r="F94" s="7"/>
      <c r="G94" s="9"/>
      <c r="H94" s="47"/>
      <c r="I94" s="48"/>
      <c r="J94" s="37">
        <f>SUM(J89:J93)</f>
        <v>0</v>
      </c>
    </row>
    <row r="95" spans="1:10" x14ac:dyDescent="0.2">
      <c r="A95" s="2"/>
      <c r="B95" s="28">
        <v>122</v>
      </c>
      <c r="C95" s="31" t="s">
        <v>41</v>
      </c>
      <c r="D95" s="5">
        <v>1</v>
      </c>
      <c r="E95" s="69">
        <v>45069</v>
      </c>
      <c r="F95" s="2" t="s">
        <v>105</v>
      </c>
      <c r="G95" s="8" t="s">
        <v>8</v>
      </c>
      <c r="H95" s="44">
        <v>1</v>
      </c>
      <c r="I95" s="40">
        <f>'Sklady Rekapitulace '!$C$24</f>
        <v>0</v>
      </c>
      <c r="J95" s="35">
        <f>H95*I95</f>
        <v>0</v>
      </c>
    </row>
    <row r="96" spans="1:10" x14ac:dyDescent="0.2">
      <c r="A96" s="2"/>
      <c r="B96" s="81"/>
      <c r="C96" s="11"/>
      <c r="D96" s="2"/>
      <c r="E96" s="25"/>
      <c r="F96" s="1" t="s">
        <v>108</v>
      </c>
      <c r="G96" s="8" t="s">
        <v>3</v>
      </c>
      <c r="H96" s="45">
        <v>1</v>
      </c>
      <c r="I96" s="40">
        <f>'Sklady Rekapitulace '!$C$25</f>
        <v>0</v>
      </c>
      <c r="J96" s="35">
        <f>H96*I96</f>
        <v>0</v>
      </c>
    </row>
    <row r="97" spans="1:10" x14ac:dyDescent="0.2">
      <c r="A97" s="2"/>
      <c r="B97" s="81"/>
      <c r="C97" s="11"/>
      <c r="D97" s="2"/>
      <c r="E97" s="25"/>
      <c r="F97" s="2" t="s">
        <v>109</v>
      </c>
      <c r="G97" s="8" t="s">
        <v>3</v>
      </c>
      <c r="H97" s="45">
        <v>2</v>
      </c>
      <c r="I97" s="40">
        <f>'Sklady Rekapitulace '!$C$26</f>
        <v>0</v>
      </c>
      <c r="J97" s="35">
        <f>H97*I97</f>
        <v>0</v>
      </c>
    </row>
    <row r="98" spans="1:10" x14ac:dyDescent="0.2">
      <c r="A98" s="2"/>
      <c r="B98" s="81"/>
      <c r="C98" s="11"/>
      <c r="D98" s="2"/>
      <c r="E98" s="25"/>
      <c r="F98" s="2" t="s">
        <v>78</v>
      </c>
      <c r="G98" s="8" t="s">
        <v>3</v>
      </c>
      <c r="H98" s="45">
        <v>1</v>
      </c>
      <c r="I98" s="40">
        <f>'Sklady Rekapitulace '!$C$27</f>
        <v>0</v>
      </c>
      <c r="J98" s="35">
        <f>H98*I98</f>
        <v>0</v>
      </c>
    </row>
    <row r="99" spans="1:10" x14ac:dyDescent="0.2">
      <c r="A99" s="2"/>
      <c r="B99" s="81"/>
      <c r="C99" s="11"/>
      <c r="D99" s="2"/>
      <c r="E99" s="25"/>
      <c r="F99" s="2" t="s">
        <v>17</v>
      </c>
      <c r="G99" s="8" t="s">
        <v>8</v>
      </c>
      <c r="H99" s="45">
        <v>1</v>
      </c>
      <c r="I99" s="40">
        <f>'Sklady Rekapitulace '!$C$28</f>
        <v>0</v>
      </c>
      <c r="J99" s="35">
        <f>H99*I99</f>
        <v>0</v>
      </c>
    </row>
    <row r="100" spans="1:10" x14ac:dyDescent="0.2">
      <c r="A100" s="6"/>
      <c r="B100" s="83"/>
      <c r="C100" s="12" t="s">
        <v>19</v>
      </c>
      <c r="D100" s="7"/>
      <c r="E100" s="73"/>
      <c r="F100" s="7"/>
      <c r="G100" s="9"/>
      <c r="H100" s="47"/>
      <c r="I100" s="48"/>
      <c r="J100" s="37">
        <f>SUM(J95:J99)</f>
        <v>0</v>
      </c>
    </row>
    <row r="101" spans="1:10" x14ac:dyDescent="0.2">
      <c r="A101" s="2"/>
      <c r="B101" s="28" t="s">
        <v>56</v>
      </c>
      <c r="C101" s="31" t="s">
        <v>57</v>
      </c>
      <c r="D101" s="5">
        <v>5</v>
      </c>
      <c r="E101" s="69">
        <v>43775</v>
      </c>
      <c r="F101" s="2" t="s">
        <v>105</v>
      </c>
      <c r="G101" s="8" t="s">
        <v>8</v>
      </c>
      <c r="H101" s="44">
        <v>1</v>
      </c>
      <c r="I101" s="40">
        <f>'Sklady Rekapitulace '!$C$24</f>
        <v>0</v>
      </c>
      <c r="J101" s="35">
        <f>H101*I101</f>
        <v>0</v>
      </c>
    </row>
    <row r="102" spans="1:10" x14ac:dyDescent="0.2">
      <c r="A102" s="2"/>
      <c r="B102" s="81"/>
      <c r="C102" s="11"/>
      <c r="D102" s="2"/>
      <c r="E102" s="25"/>
      <c r="F102" s="1" t="s">
        <v>108</v>
      </c>
      <c r="G102" s="8" t="s">
        <v>3</v>
      </c>
      <c r="H102" s="45">
        <v>3</v>
      </c>
      <c r="I102" s="40">
        <f>'Sklady Rekapitulace '!$C$25</f>
        <v>0</v>
      </c>
      <c r="J102" s="35">
        <f>H102*I102</f>
        <v>0</v>
      </c>
    </row>
    <row r="103" spans="1:10" x14ac:dyDescent="0.2">
      <c r="A103" s="2"/>
      <c r="B103" s="81"/>
      <c r="C103" s="11"/>
      <c r="D103" s="2"/>
      <c r="E103" s="25"/>
      <c r="F103" s="2" t="s">
        <v>109</v>
      </c>
      <c r="G103" s="8" t="s">
        <v>3</v>
      </c>
      <c r="H103" s="45">
        <v>45</v>
      </c>
      <c r="I103" s="40">
        <f>'Sklady Rekapitulace '!$C$26</f>
        <v>0</v>
      </c>
      <c r="J103" s="35">
        <f>H103*I103</f>
        <v>0</v>
      </c>
    </row>
    <row r="104" spans="1:10" x14ac:dyDescent="0.2">
      <c r="A104" s="2"/>
      <c r="B104" s="81"/>
      <c r="C104" s="11"/>
      <c r="D104" s="2"/>
      <c r="E104" s="25"/>
      <c r="F104" s="2" t="s">
        <v>78</v>
      </c>
      <c r="G104" s="8" t="s">
        <v>3</v>
      </c>
      <c r="H104" s="45">
        <v>9</v>
      </c>
      <c r="I104" s="40">
        <f>'Sklady Rekapitulace '!$C$27</f>
        <v>0</v>
      </c>
      <c r="J104" s="35">
        <f>H104*I104</f>
        <v>0</v>
      </c>
    </row>
    <row r="105" spans="1:10" x14ac:dyDescent="0.2">
      <c r="A105" s="2"/>
      <c r="B105" s="81"/>
      <c r="C105" s="11"/>
      <c r="D105" s="2"/>
      <c r="E105" s="25"/>
      <c r="F105" s="2" t="s">
        <v>17</v>
      </c>
      <c r="G105" s="8" t="s">
        <v>8</v>
      </c>
      <c r="H105" s="45">
        <v>1</v>
      </c>
      <c r="I105" s="40">
        <f>'Sklady Rekapitulace '!$C$28</f>
        <v>0</v>
      </c>
      <c r="J105" s="35">
        <f>H105*I105</f>
        <v>0</v>
      </c>
    </row>
    <row r="106" spans="1:10" x14ac:dyDescent="0.2">
      <c r="A106" s="6"/>
      <c r="B106" s="83"/>
      <c r="C106" s="12" t="s">
        <v>19</v>
      </c>
      <c r="D106" s="7"/>
      <c r="E106" s="73"/>
      <c r="F106" s="7"/>
      <c r="G106" s="9"/>
      <c r="H106" s="47"/>
      <c r="I106" s="48"/>
      <c r="J106" s="37">
        <f>SUM(J101:J105)</f>
        <v>0</v>
      </c>
    </row>
    <row r="107" spans="1:10" x14ac:dyDescent="0.2">
      <c r="A107" s="2"/>
      <c r="B107" s="28">
        <v>160</v>
      </c>
      <c r="C107" s="31" t="s">
        <v>112</v>
      </c>
      <c r="D107" s="5">
        <v>5</v>
      </c>
      <c r="E107" s="69">
        <v>45015</v>
      </c>
      <c r="F107" s="2" t="s">
        <v>105</v>
      </c>
      <c r="G107" s="8" t="s">
        <v>8</v>
      </c>
      <c r="H107" s="44">
        <v>1</v>
      </c>
      <c r="I107" s="40">
        <f>'Sklady Rekapitulace '!$C$24</f>
        <v>0</v>
      </c>
      <c r="J107" s="35">
        <f>H107*I107</f>
        <v>0</v>
      </c>
    </row>
    <row r="108" spans="1:10" x14ac:dyDescent="0.2">
      <c r="A108" s="2"/>
      <c r="B108" s="81"/>
      <c r="C108" s="11"/>
      <c r="D108" s="2"/>
      <c r="E108" s="25"/>
      <c r="F108" s="1" t="s">
        <v>108</v>
      </c>
      <c r="G108" s="4" t="s">
        <v>3</v>
      </c>
      <c r="H108" s="45">
        <v>1</v>
      </c>
      <c r="I108" s="40">
        <f>'Sklady Rekapitulace '!$C$25</f>
        <v>0</v>
      </c>
      <c r="J108" s="35">
        <f>H108*I108</f>
        <v>0</v>
      </c>
    </row>
    <row r="109" spans="1:10" x14ac:dyDescent="0.2">
      <c r="A109" s="2"/>
      <c r="B109" s="81"/>
      <c r="C109" s="11"/>
      <c r="D109" s="2"/>
      <c r="E109" s="25"/>
      <c r="F109" s="2" t="s">
        <v>109</v>
      </c>
      <c r="G109" s="8" t="s">
        <v>3</v>
      </c>
      <c r="H109" s="45">
        <v>4</v>
      </c>
      <c r="I109" s="40">
        <f>'Sklady Rekapitulace '!$C$26</f>
        <v>0</v>
      </c>
      <c r="J109" s="35">
        <f>H109*I109</f>
        <v>0</v>
      </c>
    </row>
    <row r="110" spans="1:10" x14ac:dyDescent="0.2">
      <c r="A110" s="2"/>
      <c r="B110" s="81"/>
      <c r="C110" s="11"/>
      <c r="D110" s="2"/>
      <c r="E110" s="25"/>
      <c r="F110" s="2" t="s">
        <v>78</v>
      </c>
      <c r="G110" s="8" t="s">
        <v>3</v>
      </c>
      <c r="H110" s="45">
        <v>0</v>
      </c>
      <c r="I110" s="40">
        <f>'Sklady Rekapitulace '!$C$27</f>
        <v>0</v>
      </c>
      <c r="J110" s="35">
        <f>H110*I110</f>
        <v>0</v>
      </c>
    </row>
    <row r="111" spans="1:10" x14ac:dyDescent="0.2">
      <c r="A111" s="2"/>
      <c r="B111" s="81"/>
      <c r="C111" s="11"/>
      <c r="D111" s="2"/>
      <c r="E111" s="25"/>
      <c r="F111" s="2" t="s">
        <v>17</v>
      </c>
      <c r="G111" s="8" t="s">
        <v>8</v>
      </c>
      <c r="H111" s="45">
        <v>1</v>
      </c>
      <c r="I111" s="40">
        <f>'Sklady Rekapitulace '!$C$28</f>
        <v>0</v>
      </c>
      <c r="J111" s="35">
        <f>H111*I111</f>
        <v>0</v>
      </c>
    </row>
    <row r="112" spans="1:10" x14ac:dyDescent="0.2">
      <c r="A112" s="6"/>
      <c r="B112" s="83"/>
      <c r="C112" s="12" t="s">
        <v>19</v>
      </c>
      <c r="D112" s="7"/>
      <c r="E112" s="73"/>
      <c r="F112" s="7"/>
      <c r="G112" s="9"/>
      <c r="H112" s="47"/>
      <c r="I112" s="48"/>
      <c r="J112" s="37">
        <f>SUM(J107:J111)</f>
        <v>0</v>
      </c>
    </row>
    <row r="113" spans="1:10" x14ac:dyDescent="0.2">
      <c r="A113" s="2"/>
      <c r="B113" s="28" t="s">
        <v>63</v>
      </c>
      <c r="C113" s="31" t="s">
        <v>64</v>
      </c>
      <c r="D113" s="5">
        <v>5</v>
      </c>
      <c r="E113" s="69">
        <v>45148</v>
      </c>
      <c r="F113" s="2" t="s">
        <v>105</v>
      </c>
      <c r="G113" s="8" t="s">
        <v>8</v>
      </c>
      <c r="H113" s="44">
        <v>1</v>
      </c>
      <c r="I113" s="40">
        <f>'Sklady Rekapitulace '!$C$24</f>
        <v>0</v>
      </c>
      <c r="J113" s="35">
        <f>H113*I113</f>
        <v>0</v>
      </c>
    </row>
    <row r="114" spans="1:10" x14ac:dyDescent="0.2">
      <c r="A114" s="2"/>
      <c r="B114" s="81"/>
      <c r="C114" s="11"/>
      <c r="D114" s="2"/>
      <c r="E114" s="25"/>
      <c r="F114" s="1" t="s">
        <v>108</v>
      </c>
      <c r="G114" s="8" t="s">
        <v>3</v>
      </c>
      <c r="H114" s="45">
        <v>3</v>
      </c>
      <c r="I114" s="40">
        <f>'Sklady Rekapitulace '!$C$25</f>
        <v>0</v>
      </c>
      <c r="J114" s="35">
        <f>H114*I114</f>
        <v>0</v>
      </c>
    </row>
    <row r="115" spans="1:10" x14ac:dyDescent="0.2">
      <c r="A115" s="2"/>
      <c r="B115" s="81"/>
      <c r="C115" s="11"/>
      <c r="D115" s="2"/>
      <c r="E115" s="25"/>
      <c r="F115" s="2" t="s">
        <v>109</v>
      </c>
      <c r="G115" s="8" t="s">
        <v>3</v>
      </c>
      <c r="H115" s="45">
        <v>24</v>
      </c>
      <c r="I115" s="40">
        <f>'Sklady Rekapitulace '!$C$26</f>
        <v>0</v>
      </c>
      <c r="J115" s="35">
        <f>H115*I115</f>
        <v>0</v>
      </c>
    </row>
    <row r="116" spans="1:10" x14ac:dyDescent="0.2">
      <c r="A116" s="2"/>
      <c r="B116" s="81"/>
      <c r="C116" s="11"/>
      <c r="D116" s="2"/>
      <c r="E116" s="25"/>
      <c r="F116" s="2" t="s">
        <v>78</v>
      </c>
      <c r="G116" s="8" t="s">
        <v>3</v>
      </c>
      <c r="H116" s="45">
        <v>0</v>
      </c>
      <c r="I116" s="40">
        <f>'Sklady Rekapitulace '!$C$27</f>
        <v>0</v>
      </c>
      <c r="J116" s="35">
        <f>H116*I116</f>
        <v>0</v>
      </c>
    </row>
    <row r="117" spans="1:10" x14ac:dyDescent="0.2">
      <c r="A117" s="2"/>
      <c r="B117" s="81"/>
      <c r="C117" s="11"/>
      <c r="D117" s="2"/>
      <c r="E117" s="25"/>
      <c r="F117" s="2" t="s">
        <v>17</v>
      </c>
      <c r="G117" s="8" t="s">
        <v>8</v>
      </c>
      <c r="H117" s="45">
        <v>1</v>
      </c>
      <c r="I117" s="40">
        <f>'Sklady Rekapitulace '!$C$28</f>
        <v>0</v>
      </c>
      <c r="J117" s="35">
        <f>H117*I117</f>
        <v>0</v>
      </c>
    </row>
    <row r="118" spans="1:10" x14ac:dyDescent="0.2">
      <c r="A118" s="6"/>
      <c r="B118" s="83"/>
      <c r="C118" s="12" t="s">
        <v>19</v>
      </c>
      <c r="D118" s="7"/>
      <c r="E118" s="73"/>
      <c r="F118" s="7"/>
      <c r="G118" s="9"/>
      <c r="H118" s="47"/>
      <c r="I118" s="48"/>
      <c r="J118" s="37">
        <f>SUM(J113:J117)</f>
        <v>0</v>
      </c>
    </row>
    <row r="119" spans="1:10" x14ac:dyDescent="0.2">
      <c r="A119" s="2"/>
      <c r="B119" s="87" t="s">
        <v>63</v>
      </c>
      <c r="C119" s="32" t="s">
        <v>113</v>
      </c>
      <c r="D119" s="5">
        <v>5</v>
      </c>
      <c r="E119" s="69">
        <v>44650</v>
      </c>
      <c r="F119" s="2" t="s">
        <v>105</v>
      </c>
      <c r="G119" s="8" t="s">
        <v>8</v>
      </c>
      <c r="H119" s="44">
        <v>1</v>
      </c>
      <c r="I119" s="40">
        <f>'Sklady Rekapitulace '!$C$24</f>
        <v>0</v>
      </c>
      <c r="J119" s="35">
        <f>H119*I119</f>
        <v>0</v>
      </c>
    </row>
    <row r="120" spans="1:10" x14ac:dyDescent="0.2">
      <c r="A120" s="2"/>
      <c r="B120" s="81"/>
      <c r="C120" s="11"/>
      <c r="D120" s="8"/>
      <c r="E120" s="70"/>
      <c r="F120" s="1" t="s">
        <v>108</v>
      </c>
      <c r="G120" s="4" t="s">
        <v>3</v>
      </c>
      <c r="H120" s="45">
        <v>1</v>
      </c>
      <c r="I120" s="40">
        <f>'Sklady Rekapitulace '!$C$25</f>
        <v>0</v>
      </c>
      <c r="J120" s="35">
        <f>H120*I120</f>
        <v>0</v>
      </c>
    </row>
    <row r="121" spans="1:10" x14ac:dyDescent="0.2">
      <c r="A121" s="2"/>
      <c r="B121" s="81"/>
      <c r="C121" s="11"/>
      <c r="D121" s="8"/>
      <c r="E121" s="70"/>
      <c r="F121" s="2" t="s">
        <v>109</v>
      </c>
      <c r="G121" s="8" t="s">
        <v>3</v>
      </c>
      <c r="H121" s="45">
        <v>6</v>
      </c>
      <c r="I121" s="40">
        <f>'Sklady Rekapitulace '!$C$26</f>
        <v>0</v>
      </c>
      <c r="J121" s="35">
        <f>H121*I121</f>
        <v>0</v>
      </c>
    </row>
    <row r="122" spans="1:10" x14ac:dyDescent="0.2">
      <c r="A122" s="2"/>
      <c r="B122" s="81"/>
      <c r="C122" s="11"/>
      <c r="D122" s="8"/>
      <c r="E122" s="70"/>
      <c r="F122" s="3" t="s">
        <v>78</v>
      </c>
      <c r="G122" s="8" t="s">
        <v>3</v>
      </c>
      <c r="H122" s="45">
        <v>0</v>
      </c>
      <c r="I122" s="40">
        <f>'Sklady Rekapitulace '!$C$27</f>
        <v>0</v>
      </c>
      <c r="J122" s="35">
        <f>H122*I122</f>
        <v>0</v>
      </c>
    </row>
    <row r="123" spans="1:10" x14ac:dyDescent="0.2">
      <c r="A123" s="2"/>
      <c r="B123" s="81"/>
      <c r="C123" s="11"/>
      <c r="D123" s="8"/>
      <c r="E123" s="70"/>
      <c r="F123" s="2" t="s">
        <v>17</v>
      </c>
      <c r="G123" s="8" t="s">
        <v>8</v>
      </c>
      <c r="H123" s="45">
        <v>1</v>
      </c>
      <c r="I123" s="40">
        <f>'Sklady Rekapitulace '!$C$28</f>
        <v>0</v>
      </c>
      <c r="J123" s="35">
        <f>H123*I123</f>
        <v>0</v>
      </c>
    </row>
    <row r="124" spans="1:10" x14ac:dyDescent="0.2">
      <c r="A124" s="6"/>
      <c r="B124" s="84"/>
      <c r="C124" s="64" t="s">
        <v>19</v>
      </c>
      <c r="D124" s="9"/>
      <c r="E124" s="71"/>
      <c r="F124" s="7"/>
      <c r="G124" s="9"/>
      <c r="H124" s="47"/>
      <c r="I124" s="48"/>
      <c r="J124" s="37">
        <f>SUM(J119:J123)</f>
        <v>0</v>
      </c>
    </row>
    <row r="125" spans="1:10" x14ac:dyDescent="0.2">
      <c r="A125" s="2"/>
      <c r="B125" s="87">
        <v>220</v>
      </c>
      <c r="C125" s="32" t="s">
        <v>114</v>
      </c>
      <c r="D125" s="5">
        <v>5</v>
      </c>
      <c r="E125" s="69">
        <v>44650</v>
      </c>
      <c r="F125" s="2" t="s">
        <v>105</v>
      </c>
      <c r="G125" s="8" t="s">
        <v>8</v>
      </c>
      <c r="H125" s="44">
        <v>1</v>
      </c>
      <c r="I125" s="40">
        <f>'Sklady Rekapitulace '!$C$24</f>
        <v>0</v>
      </c>
      <c r="J125" s="35">
        <f>H125*I125</f>
        <v>0</v>
      </c>
    </row>
    <row r="126" spans="1:10" x14ac:dyDescent="0.2">
      <c r="A126" s="2"/>
      <c r="B126" s="81"/>
      <c r="C126" s="11"/>
      <c r="D126" s="8"/>
      <c r="E126" s="70"/>
      <c r="F126" s="1" t="s">
        <v>108</v>
      </c>
      <c r="G126" s="4" t="s">
        <v>3</v>
      </c>
      <c r="H126" s="45">
        <v>1</v>
      </c>
      <c r="I126" s="40">
        <f>'Sklady Rekapitulace '!$C$25</f>
        <v>0</v>
      </c>
      <c r="J126" s="35">
        <f>H126*I126</f>
        <v>0</v>
      </c>
    </row>
    <row r="127" spans="1:10" x14ac:dyDescent="0.2">
      <c r="A127" s="2"/>
      <c r="B127" s="81"/>
      <c r="C127" s="11"/>
      <c r="D127" s="8"/>
      <c r="E127" s="70"/>
      <c r="F127" s="2" t="s">
        <v>109</v>
      </c>
      <c r="G127" s="8" t="s">
        <v>3</v>
      </c>
      <c r="H127" s="45">
        <v>4</v>
      </c>
      <c r="I127" s="40">
        <f>'Sklady Rekapitulace '!$C$26</f>
        <v>0</v>
      </c>
      <c r="J127" s="35">
        <f>H127*I127</f>
        <v>0</v>
      </c>
    </row>
    <row r="128" spans="1:10" x14ac:dyDescent="0.2">
      <c r="A128" s="2"/>
      <c r="B128" s="81"/>
      <c r="C128" s="11"/>
      <c r="D128" s="8"/>
      <c r="E128" s="70"/>
      <c r="F128" s="3" t="s">
        <v>78</v>
      </c>
      <c r="G128" s="8" t="s">
        <v>3</v>
      </c>
      <c r="H128" s="45">
        <v>0</v>
      </c>
      <c r="I128" s="40">
        <f>'Sklady Rekapitulace '!$C$27</f>
        <v>0</v>
      </c>
      <c r="J128" s="35">
        <f>H128*I128</f>
        <v>0</v>
      </c>
    </row>
    <row r="129" spans="1:10" x14ac:dyDescent="0.2">
      <c r="A129" s="2"/>
      <c r="B129" s="81"/>
      <c r="C129" s="11"/>
      <c r="D129" s="8"/>
      <c r="E129" s="70"/>
      <c r="F129" s="2" t="s">
        <v>17</v>
      </c>
      <c r="G129" s="8" t="s">
        <v>8</v>
      </c>
      <c r="H129" s="45">
        <v>1</v>
      </c>
      <c r="I129" s="40">
        <f>'Sklady Rekapitulace '!$C$28</f>
        <v>0</v>
      </c>
      <c r="J129" s="35">
        <f>H129*I129</f>
        <v>0</v>
      </c>
    </row>
    <row r="130" spans="1:10" x14ac:dyDescent="0.2">
      <c r="A130" s="6"/>
      <c r="B130" s="84"/>
      <c r="C130" s="64" t="s">
        <v>19</v>
      </c>
      <c r="D130" s="9"/>
      <c r="E130" s="71"/>
      <c r="F130" s="7"/>
      <c r="G130" s="9"/>
      <c r="H130" s="47"/>
      <c r="I130" s="48"/>
      <c r="J130" s="37">
        <f>SUM(J125:J129)</f>
        <v>0</v>
      </c>
    </row>
    <row r="131" spans="1:10" x14ac:dyDescent="0.2">
      <c r="A131" s="2"/>
      <c r="B131" s="87">
        <v>230</v>
      </c>
      <c r="C131" s="32" t="s">
        <v>112</v>
      </c>
      <c r="D131" s="5">
        <v>5</v>
      </c>
      <c r="E131" s="69">
        <v>44650</v>
      </c>
      <c r="F131" s="2" t="s">
        <v>105</v>
      </c>
      <c r="G131" s="8" t="s">
        <v>8</v>
      </c>
      <c r="H131" s="44">
        <v>1</v>
      </c>
      <c r="I131" s="40">
        <f>'Sklady Rekapitulace '!$C$24</f>
        <v>0</v>
      </c>
      <c r="J131" s="35">
        <f>H131*I131</f>
        <v>0</v>
      </c>
    </row>
    <row r="132" spans="1:10" x14ac:dyDescent="0.2">
      <c r="A132" s="2"/>
      <c r="B132" s="81"/>
      <c r="C132" s="11"/>
      <c r="D132" s="8"/>
      <c r="E132" s="70"/>
      <c r="F132" s="1" t="s">
        <v>108</v>
      </c>
      <c r="G132" s="4" t="s">
        <v>3</v>
      </c>
      <c r="H132" s="45">
        <v>1</v>
      </c>
      <c r="I132" s="40">
        <f>'Sklady Rekapitulace '!$C$25</f>
        <v>0</v>
      </c>
      <c r="J132" s="35">
        <f>H132*I132</f>
        <v>0</v>
      </c>
    </row>
    <row r="133" spans="1:10" x14ac:dyDescent="0.2">
      <c r="A133" s="2"/>
      <c r="B133" s="81"/>
      <c r="C133" s="11"/>
      <c r="D133" s="8"/>
      <c r="E133" s="70"/>
      <c r="F133" s="2" t="s">
        <v>109</v>
      </c>
      <c r="G133" s="8" t="s">
        <v>3</v>
      </c>
      <c r="H133" s="45">
        <v>4</v>
      </c>
      <c r="I133" s="40">
        <f>'Sklady Rekapitulace '!$C$26</f>
        <v>0</v>
      </c>
      <c r="J133" s="35">
        <f>H133*I133</f>
        <v>0</v>
      </c>
    </row>
    <row r="134" spans="1:10" x14ac:dyDescent="0.2">
      <c r="A134" s="2"/>
      <c r="B134" s="81"/>
      <c r="C134" s="11"/>
      <c r="D134" s="8"/>
      <c r="E134" s="70"/>
      <c r="F134" s="3" t="s">
        <v>78</v>
      </c>
      <c r="G134" s="8" t="s">
        <v>3</v>
      </c>
      <c r="H134" s="45">
        <v>0</v>
      </c>
      <c r="I134" s="40">
        <f>'Sklady Rekapitulace '!$C$27</f>
        <v>0</v>
      </c>
      <c r="J134" s="35">
        <f>H134*I134</f>
        <v>0</v>
      </c>
    </row>
    <row r="135" spans="1:10" x14ac:dyDescent="0.2">
      <c r="A135" s="2"/>
      <c r="B135" s="81"/>
      <c r="C135" s="11"/>
      <c r="D135" s="8"/>
      <c r="E135" s="70"/>
      <c r="F135" s="2" t="s">
        <v>17</v>
      </c>
      <c r="G135" s="8" t="s">
        <v>8</v>
      </c>
      <c r="H135" s="45">
        <v>1</v>
      </c>
      <c r="I135" s="40">
        <f>'Sklady Rekapitulace '!$C$28</f>
        <v>0</v>
      </c>
      <c r="J135" s="35">
        <f>H135*I135</f>
        <v>0</v>
      </c>
    </row>
    <row r="136" spans="1:10" x14ac:dyDescent="0.2">
      <c r="A136" s="6"/>
      <c r="B136" s="84"/>
      <c r="C136" s="64" t="s">
        <v>19</v>
      </c>
      <c r="D136" s="9"/>
      <c r="E136" s="71"/>
      <c r="F136" s="7"/>
      <c r="G136" s="9"/>
      <c r="H136" s="47"/>
      <c r="I136" s="50"/>
      <c r="J136" s="37">
        <f>SUM(J131:J135)</f>
        <v>0</v>
      </c>
    </row>
    <row r="137" spans="1:10" x14ac:dyDescent="0.2">
      <c r="A137" s="2"/>
      <c r="B137" s="87">
        <v>231</v>
      </c>
      <c r="C137" s="32" t="s">
        <v>112</v>
      </c>
      <c r="D137" s="5">
        <v>5</v>
      </c>
      <c r="E137" s="69">
        <v>44650</v>
      </c>
      <c r="F137" s="2" t="s">
        <v>105</v>
      </c>
      <c r="G137" s="8" t="s">
        <v>8</v>
      </c>
      <c r="H137" s="44">
        <v>1</v>
      </c>
      <c r="I137" s="40">
        <f>'Sklady Rekapitulace '!$C$24</f>
        <v>0</v>
      </c>
      <c r="J137" s="35">
        <f>H137*I137</f>
        <v>0</v>
      </c>
    </row>
    <row r="138" spans="1:10" x14ac:dyDescent="0.2">
      <c r="A138" s="2"/>
      <c r="B138" s="81"/>
      <c r="C138" s="11"/>
      <c r="D138" s="8"/>
      <c r="E138" s="70"/>
      <c r="F138" s="1" t="s">
        <v>108</v>
      </c>
      <c r="G138" s="4" t="s">
        <v>3</v>
      </c>
      <c r="H138" s="45">
        <v>1</v>
      </c>
      <c r="I138" s="40">
        <f>'Sklady Rekapitulace '!$C$25</f>
        <v>0</v>
      </c>
      <c r="J138" s="35">
        <f>H138*I138</f>
        <v>0</v>
      </c>
    </row>
    <row r="139" spans="1:10" x14ac:dyDescent="0.2">
      <c r="A139" s="2"/>
      <c r="B139" s="81"/>
      <c r="C139" s="11"/>
      <c r="D139" s="8"/>
      <c r="E139" s="70"/>
      <c r="F139" s="2" t="s">
        <v>109</v>
      </c>
      <c r="G139" s="8" t="s">
        <v>3</v>
      </c>
      <c r="H139" s="45">
        <v>4</v>
      </c>
      <c r="I139" s="40">
        <f>'Sklady Rekapitulace '!$C$26</f>
        <v>0</v>
      </c>
      <c r="J139" s="35">
        <f>H139*I139</f>
        <v>0</v>
      </c>
    </row>
    <row r="140" spans="1:10" x14ac:dyDescent="0.2">
      <c r="A140" s="2"/>
      <c r="B140" s="81"/>
      <c r="C140" s="11"/>
      <c r="D140" s="8"/>
      <c r="E140" s="70"/>
      <c r="F140" s="3" t="s">
        <v>78</v>
      </c>
      <c r="G140" s="8" t="s">
        <v>3</v>
      </c>
      <c r="H140" s="45">
        <v>0</v>
      </c>
      <c r="I140" s="40">
        <f>'Sklady Rekapitulace '!$C$27</f>
        <v>0</v>
      </c>
      <c r="J140" s="35">
        <f>H140*I140</f>
        <v>0</v>
      </c>
    </row>
    <row r="141" spans="1:10" x14ac:dyDescent="0.2">
      <c r="A141" s="2"/>
      <c r="B141" s="81"/>
      <c r="C141" s="11"/>
      <c r="D141" s="8"/>
      <c r="E141" s="70"/>
      <c r="F141" s="2" t="s">
        <v>17</v>
      </c>
      <c r="G141" s="8" t="s">
        <v>8</v>
      </c>
      <c r="H141" s="45">
        <v>1</v>
      </c>
      <c r="I141" s="40">
        <f>'Sklady Rekapitulace '!$C$28</f>
        <v>0</v>
      </c>
      <c r="J141" s="35">
        <f>H141*I141</f>
        <v>0</v>
      </c>
    </row>
    <row r="142" spans="1:10" x14ac:dyDescent="0.2">
      <c r="A142" s="6"/>
      <c r="B142" s="84"/>
      <c r="C142" s="64" t="s">
        <v>19</v>
      </c>
      <c r="D142" s="9"/>
      <c r="E142" s="71"/>
      <c r="F142" s="7"/>
      <c r="G142" s="9"/>
      <c r="H142" s="47"/>
      <c r="I142" s="48"/>
      <c r="J142" s="37">
        <f>SUM(J137:J141)</f>
        <v>0</v>
      </c>
    </row>
    <row r="143" spans="1:10" x14ac:dyDescent="0.2">
      <c r="A143" s="2"/>
      <c r="B143" s="87">
        <v>239</v>
      </c>
      <c r="C143" s="32" t="s">
        <v>112</v>
      </c>
      <c r="D143" s="5">
        <v>5</v>
      </c>
      <c r="E143" s="69">
        <v>44650</v>
      </c>
      <c r="F143" s="2" t="s">
        <v>105</v>
      </c>
      <c r="G143" s="8" t="s">
        <v>8</v>
      </c>
      <c r="H143" s="44">
        <v>1</v>
      </c>
      <c r="I143" s="40">
        <f>'Sklady Rekapitulace '!$C$24</f>
        <v>0</v>
      </c>
      <c r="J143" s="35">
        <f>H143*I143</f>
        <v>0</v>
      </c>
    </row>
    <row r="144" spans="1:10" x14ac:dyDescent="0.2">
      <c r="A144" s="2"/>
      <c r="B144" s="81"/>
      <c r="C144" s="11"/>
      <c r="D144" s="8"/>
      <c r="E144" s="70"/>
      <c r="F144" s="1" t="s">
        <v>108</v>
      </c>
      <c r="G144" s="4" t="s">
        <v>3</v>
      </c>
      <c r="H144" s="45">
        <v>1</v>
      </c>
      <c r="I144" s="40">
        <f>'Sklady Rekapitulace '!$C$25</f>
        <v>0</v>
      </c>
      <c r="J144" s="35">
        <f>H144*I144</f>
        <v>0</v>
      </c>
    </row>
    <row r="145" spans="1:10" x14ac:dyDescent="0.2">
      <c r="A145" s="2"/>
      <c r="B145" s="81"/>
      <c r="C145" s="11"/>
      <c r="D145" s="8"/>
      <c r="E145" s="70"/>
      <c r="F145" s="2" t="s">
        <v>109</v>
      </c>
      <c r="G145" s="8" t="s">
        <v>3</v>
      </c>
      <c r="H145" s="45">
        <v>4</v>
      </c>
      <c r="I145" s="40">
        <f>'Sklady Rekapitulace '!$C$26</f>
        <v>0</v>
      </c>
      <c r="J145" s="35">
        <f>H145*I145</f>
        <v>0</v>
      </c>
    </row>
    <row r="146" spans="1:10" x14ac:dyDescent="0.2">
      <c r="A146" s="2"/>
      <c r="B146" s="81"/>
      <c r="C146" s="11"/>
      <c r="D146" s="8"/>
      <c r="E146" s="70"/>
      <c r="F146" s="3" t="s">
        <v>78</v>
      </c>
      <c r="G146" s="8" t="s">
        <v>3</v>
      </c>
      <c r="H146" s="45">
        <v>0</v>
      </c>
      <c r="I146" s="40">
        <f>'Sklady Rekapitulace '!$C$27</f>
        <v>0</v>
      </c>
      <c r="J146" s="35">
        <f>H146*I146</f>
        <v>0</v>
      </c>
    </row>
    <row r="147" spans="1:10" x14ac:dyDescent="0.2">
      <c r="A147" s="2"/>
      <c r="B147" s="81"/>
      <c r="C147" s="11"/>
      <c r="D147" s="8"/>
      <c r="E147" s="70"/>
      <c r="F147" s="2" t="s">
        <v>17</v>
      </c>
      <c r="G147" s="8" t="s">
        <v>8</v>
      </c>
      <c r="H147" s="45">
        <v>1</v>
      </c>
      <c r="I147" s="40">
        <f>'Sklady Rekapitulace '!$C$28</f>
        <v>0</v>
      </c>
      <c r="J147" s="35">
        <f>H147*I147</f>
        <v>0</v>
      </c>
    </row>
    <row r="148" spans="1:10" x14ac:dyDescent="0.2">
      <c r="A148" s="6"/>
      <c r="B148" s="84"/>
      <c r="C148" s="64" t="s">
        <v>19</v>
      </c>
      <c r="D148" s="9"/>
      <c r="E148" s="71"/>
      <c r="F148" s="7"/>
      <c r="G148" s="9"/>
      <c r="H148" s="47"/>
      <c r="I148" s="48"/>
      <c r="J148" s="37">
        <f>SUM(J143:J147)</f>
        <v>0</v>
      </c>
    </row>
    <row r="149" spans="1:10" x14ac:dyDescent="0.2">
      <c r="A149" s="2"/>
      <c r="B149" s="29" t="s">
        <v>85</v>
      </c>
      <c r="C149" s="32" t="s">
        <v>114</v>
      </c>
      <c r="D149" s="5">
        <v>5</v>
      </c>
      <c r="E149" s="69">
        <v>44650</v>
      </c>
      <c r="F149" s="2" t="s">
        <v>105</v>
      </c>
      <c r="G149" s="8" t="s">
        <v>8</v>
      </c>
      <c r="H149" s="44">
        <v>1</v>
      </c>
      <c r="I149" s="40">
        <f>'Sklady Rekapitulace '!$C$24</f>
        <v>0</v>
      </c>
      <c r="J149" s="35">
        <f>H149*I149</f>
        <v>0</v>
      </c>
    </row>
    <row r="150" spans="1:10" x14ac:dyDescent="0.2">
      <c r="A150" s="2"/>
      <c r="B150" s="81"/>
      <c r="C150" s="11"/>
      <c r="D150" s="8"/>
      <c r="E150" s="70"/>
      <c r="F150" s="1" t="s">
        <v>108</v>
      </c>
      <c r="G150" s="4" t="s">
        <v>3</v>
      </c>
      <c r="H150" s="45">
        <v>1</v>
      </c>
      <c r="I150" s="40">
        <f>'Sklady Rekapitulace '!$C$25</f>
        <v>0</v>
      </c>
      <c r="J150" s="35">
        <f>H150*I150</f>
        <v>0</v>
      </c>
    </row>
    <row r="151" spans="1:10" x14ac:dyDescent="0.2">
      <c r="A151" s="2"/>
      <c r="B151" s="81"/>
      <c r="C151" s="11"/>
      <c r="D151" s="8"/>
      <c r="E151" s="70"/>
      <c r="F151" s="2" t="s">
        <v>109</v>
      </c>
      <c r="G151" s="8" t="s">
        <v>3</v>
      </c>
      <c r="H151" s="45">
        <v>3</v>
      </c>
      <c r="I151" s="40">
        <f>'Sklady Rekapitulace '!$C$26</f>
        <v>0</v>
      </c>
      <c r="J151" s="35">
        <f>H151*I151</f>
        <v>0</v>
      </c>
    </row>
    <row r="152" spans="1:10" x14ac:dyDescent="0.2">
      <c r="A152" s="2"/>
      <c r="B152" s="81"/>
      <c r="C152" s="11"/>
      <c r="D152" s="8"/>
      <c r="E152" s="70"/>
      <c r="F152" s="3" t="s">
        <v>78</v>
      </c>
      <c r="G152" s="8" t="s">
        <v>3</v>
      </c>
      <c r="H152" s="45">
        <v>0</v>
      </c>
      <c r="I152" s="40">
        <f>'Sklady Rekapitulace '!$C$27</f>
        <v>0</v>
      </c>
      <c r="J152" s="35">
        <f>H152*I152</f>
        <v>0</v>
      </c>
    </row>
    <row r="153" spans="1:10" x14ac:dyDescent="0.2">
      <c r="A153" s="2"/>
      <c r="B153" s="81"/>
      <c r="C153" s="11"/>
      <c r="D153" s="8"/>
      <c r="E153" s="70"/>
      <c r="F153" s="2" t="s">
        <v>17</v>
      </c>
      <c r="G153" s="8" t="s">
        <v>8</v>
      </c>
      <c r="H153" s="45">
        <v>1</v>
      </c>
      <c r="I153" s="40">
        <f>'Sklady Rekapitulace '!$C$28</f>
        <v>0</v>
      </c>
      <c r="J153" s="35">
        <f>H153*I153</f>
        <v>0</v>
      </c>
    </row>
    <row r="154" spans="1:10" x14ac:dyDescent="0.2">
      <c r="A154" s="6"/>
      <c r="B154" s="84"/>
      <c r="C154" s="64" t="s">
        <v>19</v>
      </c>
      <c r="D154" s="9"/>
      <c r="E154" s="71"/>
      <c r="F154" s="7"/>
      <c r="G154" s="9"/>
      <c r="H154" s="47"/>
      <c r="I154" s="48"/>
      <c r="J154" s="37">
        <f>SUM(J149:J153)</f>
        <v>0</v>
      </c>
    </row>
    <row r="155" spans="1:10" x14ac:dyDescent="0.2">
      <c r="A155" s="2"/>
      <c r="B155" s="29" t="s">
        <v>70</v>
      </c>
      <c r="C155" s="32" t="s">
        <v>87</v>
      </c>
      <c r="D155" s="5">
        <v>5</v>
      </c>
      <c r="E155" s="69">
        <v>44284</v>
      </c>
      <c r="F155" s="2" t="s">
        <v>105</v>
      </c>
      <c r="G155" s="8" t="s">
        <v>8</v>
      </c>
      <c r="H155" s="44">
        <v>1</v>
      </c>
      <c r="I155" s="40">
        <f>'Sklady Rekapitulace '!$C$24</f>
        <v>0</v>
      </c>
      <c r="J155" s="35">
        <f>H155*I155</f>
        <v>0</v>
      </c>
    </row>
    <row r="156" spans="1:10" x14ac:dyDescent="0.2">
      <c r="A156" s="2"/>
      <c r="B156" s="81"/>
      <c r="C156" s="11"/>
      <c r="D156" s="2"/>
      <c r="E156" s="25"/>
      <c r="F156" s="1" t="s">
        <v>108</v>
      </c>
      <c r="G156" s="8" t="s">
        <v>3</v>
      </c>
      <c r="H156" s="45">
        <v>0</v>
      </c>
      <c r="I156" s="40">
        <f>'Sklady Rekapitulace '!$C$25</f>
        <v>0</v>
      </c>
      <c r="J156" s="35">
        <f>H156*I156</f>
        <v>0</v>
      </c>
    </row>
    <row r="157" spans="1:10" x14ac:dyDescent="0.2">
      <c r="A157" s="2"/>
      <c r="B157" s="81"/>
      <c r="C157" s="11"/>
      <c r="D157" s="2"/>
      <c r="E157" s="25"/>
      <c r="F157" s="2" t="s">
        <v>109</v>
      </c>
      <c r="G157" s="8" t="s">
        <v>3</v>
      </c>
      <c r="H157" s="45">
        <v>0</v>
      </c>
      <c r="I157" s="40">
        <f>'Sklady Rekapitulace '!$C$26</f>
        <v>0</v>
      </c>
      <c r="J157" s="35">
        <f>H157*I157</f>
        <v>0</v>
      </c>
    </row>
    <row r="158" spans="1:10" x14ac:dyDescent="0.2">
      <c r="A158" s="2"/>
      <c r="B158" s="81"/>
      <c r="C158" s="11"/>
      <c r="D158" s="2"/>
      <c r="E158" s="25"/>
      <c r="F158" s="2" t="s">
        <v>78</v>
      </c>
      <c r="G158" s="8" t="s">
        <v>3</v>
      </c>
      <c r="H158" s="45">
        <v>0</v>
      </c>
      <c r="I158" s="40">
        <f>'Sklady Rekapitulace '!$C$27</f>
        <v>0</v>
      </c>
      <c r="J158" s="35">
        <f>H158*I158</f>
        <v>0</v>
      </c>
    </row>
    <row r="159" spans="1:10" x14ac:dyDescent="0.2">
      <c r="A159" s="2"/>
      <c r="B159" s="81"/>
      <c r="C159" s="11"/>
      <c r="D159" s="2"/>
      <c r="E159" s="25"/>
      <c r="F159" s="2" t="s">
        <v>17</v>
      </c>
      <c r="G159" s="8" t="s">
        <v>8</v>
      </c>
      <c r="H159" s="45">
        <v>1</v>
      </c>
      <c r="I159" s="40">
        <f>'Sklady Rekapitulace '!$C$28</f>
        <v>0</v>
      </c>
      <c r="J159" s="35">
        <f>H159*I159</f>
        <v>0</v>
      </c>
    </row>
    <row r="160" spans="1:10" x14ac:dyDescent="0.2">
      <c r="A160" s="6"/>
      <c r="B160" s="83"/>
      <c r="C160" s="22" t="s">
        <v>19</v>
      </c>
      <c r="D160" s="7"/>
      <c r="E160" s="73"/>
      <c r="F160" s="7"/>
      <c r="G160" s="9"/>
      <c r="H160" s="47"/>
      <c r="I160" s="48"/>
      <c r="J160" s="37">
        <f>SUM(J155:J159)</f>
        <v>0</v>
      </c>
    </row>
    <row r="161" spans="1:10" x14ac:dyDescent="0.2">
      <c r="A161" s="2"/>
      <c r="B161" s="29" t="s">
        <v>70</v>
      </c>
      <c r="C161" s="32" t="s">
        <v>116</v>
      </c>
      <c r="D161" s="5">
        <v>5</v>
      </c>
      <c r="E161" s="69">
        <v>44650</v>
      </c>
      <c r="F161" s="2" t="s">
        <v>105</v>
      </c>
      <c r="G161" s="8" t="s">
        <v>8</v>
      </c>
      <c r="H161" s="44">
        <v>1</v>
      </c>
      <c r="I161" s="40">
        <f>'Sklady Rekapitulace '!$C$24</f>
        <v>0</v>
      </c>
      <c r="J161" s="35">
        <f>H161*I161</f>
        <v>0</v>
      </c>
    </row>
    <row r="162" spans="1:10" x14ac:dyDescent="0.2">
      <c r="A162" s="2"/>
      <c r="B162" s="81"/>
      <c r="C162" s="11"/>
      <c r="D162" s="2"/>
      <c r="E162" s="25"/>
      <c r="F162" s="1" t="s">
        <v>108</v>
      </c>
      <c r="G162" s="8" t="s">
        <v>3</v>
      </c>
      <c r="H162" s="45">
        <v>1</v>
      </c>
      <c r="I162" s="40">
        <f>'Sklady Rekapitulace '!$C$25</f>
        <v>0</v>
      </c>
      <c r="J162" s="35">
        <f>H162*I162</f>
        <v>0</v>
      </c>
    </row>
    <row r="163" spans="1:10" x14ac:dyDescent="0.2">
      <c r="A163" s="2"/>
      <c r="B163" s="81"/>
      <c r="C163" s="11"/>
      <c r="D163" s="2"/>
      <c r="E163" s="25"/>
      <c r="F163" s="2" t="s">
        <v>109</v>
      </c>
      <c r="G163" s="8" t="s">
        <v>3</v>
      </c>
      <c r="H163" s="45">
        <v>0</v>
      </c>
      <c r="I163" s="40">
        <f>'Sklady Rekapitulace '!$C$26</f>
        <v>0</v>
      </c>
      <c r="J163" s="35">
        <f>H163*I163</f>
        <v>0</v>
      </c>
    </row>
    <row r="164" spans="1:10" x14ac:dyDescent="0.2">
      <c r="A164" s="2"/>
      <c r="B164" s="81"/>
      <c r="C164" s="11"/>
      <c r="D164" s="2"/>
      <c r="E164" s="25"/>
      <c r="F164" s="2" t="s">
        <v>78</v>
      </c>
      <c r="G164" s="8" t="s">
        <v>3</v>
      </c>
      <c r="H164" s="45">
        <v>0</v>
      </c>
      <c r="I164" s="40">
        <f>'Sklady Rekapitulace '!$C$27</f>
        <v>0</v>
      </c>
      <c r="J164" s="35">
        <f>H164*I164</f>
        <v>0</v>
      </c>
    </row>
    <row r="165" spans="1:10" x14ac:dyDescent="0.2">
      <c r="A165" s="2"/>
      <c r="B165" s="81"/>
      <c r="C165" s="11"/>
      <c r="D165" s="2"/>
      <c r="E165" s="25"/>
      <c r="F165" s="2" t="s">
        <v>17</v>
      </c>
      <c r="G165" s="8" t="s">
        <v>8</v>
      </c>
      <c r="H165" s="45">
        <v>1</v>
      </c>
      <c r="I165" s="40">
        <f>'Sklady Rekapitulace '!$C$28</f>
        <v>0</v>
      </c>
      <c r="J165" s="35">
        <f>H165*I165</f>
        <v>0</v>
      </c>
    </row>
    <row r="166" spans="1:10" x14ac:dyDescent="0.2">
      <c r="A166" s="6"/>
      <c r="B166" s="83"/>
      <c r="C166" s="22" t="s">
        <v>19</v>
      </c>
      <c r="D166" s="7"/>
      <c r="E166" s="73"/>
      <c r="F166" s="7"/>
      <c r="G166" s="9"/>
      <c r="H166" s="47"/>
      <c r="I166" s="48"/>
      <c r="J166" s="37">
        <f>SUM(J161:J165)</f>
        <v>0</v>
      </c>
    </row>
    <row r="167" spans="1:10" x14ac:dyDescent="0.2">
      <c r="A167" s="2"/>
      <c r="B167" s="28">
        <v>260</v>
      </c>
      <c r="C167" s="27" t="s">
        <v>136</v>
      </c>
      <c r="D167" s="5">
        <v>3</v>
      </c>
      <c r="E167" s="69">
        <v>44538</v>
      </c>
      <c r="F167" s="2" t="s">
        <v>105</v>
      </c>
      <c r="G167" s="8" t="s">
        <v>8</v>
      </c>
      <c r="H167" s="44">
        <v>1</v>
      </c>
      <c r="I167" s="40">
        <f>'Sklady Rekapitulace '!$C$24</f>
        <v>0</v>
      </c>
      <c r="J167" s="35">
        <f>H167*I167</f>
        <v>0</v>
      </c>
    </row>
    <row r="168" spans="1:10" x14ac:dyDescent="0.2">
      <c r="A168" s="2"/>
      <c r="B168" s="81"/>
      <c r="C168" s="11"/>
      <c r="D168" s="2"/>
      <c r="E168" s="25"/>
      <c r="F168" s="1" t="s">
        <v>108</v>
      </c>
      <c r="G168" s="4" t="s">
        <v>3</v>
      </c>
      <c r="H168" s="45">
        <v>3</v>
      </c>
      <c r="I168" s="40">
        <f>'Sklady Rekapitulace '!$C$25</f>
        <v>0</v>
      </c>
      <c r="J168" s="35">
        <f>H168*I168</f>
        <v>0</v>
      </c>
    </row>
    <row r="169" spans="1:10" x14ac:dyDescent="0.2">
      <c r="A169" s="2"/>
      <c r="B169" s="81"/>
      <c r="C169" s="11"/>
      <c r="D169" s="2"/>
      <c r="E169" s="25"/>
      <c r="F169" s="2" t="s">
        <v>109</v>
      </c>
      <c r="G169" s="8" t="s">
        <v>3</v>
      </c>
      <c r="H169" s="45">
        <v>26</v>
      </c>
      <c r="I169" s="40">
        <f>'Sklady Rekapitulace '!$C$26</f>
        <v>0</v>
      </c>
      <c r="J169" s="35">
        <f>H169*I169</f>
        <v>0</v>
      </c>
    </row>
    <row r="170" spans="1:10" x14ac:dyDescent="0.2">
      <c r="A170" s="2"/>
      <c r="B170" s="81"/>
      <c r="C170" s="11"/>
      <c r="D170" s="2"/>
      <c r="E170" s="25"/>
      <c r="F170" s="2" t="s">
        <v>78</v>
      </c>
      <c r="G170" s="8" t="s">
        <v>3</v>
      </c>
      <c r="H170" s="45">
        <v>4</v>
      </c>
      <c r="I170" s="40">
        <f>'Sklady Rekapitulace '!$C$27</f>
        <v>0</v>
      </c>
      <c r="J170" s="35">
        <f>H170*I170</f>
        <v>0</v>
      </c>
    </row>
    <row r="171" spans="1:10" x14ac:dyDescent="0.2">
      <c r="A171" s="2"/>
      <c r="B171" s="81"/>
      <c r="C171" s="11"/>
      <c r="D171" s="2"/>
      <c r="E171" s="25"/>
      <c r="F171" s="2" t="s">
        <v>17</v>
      </c>
      <c r="G171" s="8" t="s">
        <v>8</v>
      </c>
      <c r="H171" s="45">
        <v>1</v>
      </c>
      <c r="I171" s="40">
        <f>'Sklady Rekapitulace '!$C$28</f>
        <v>0</v>
      </c>
      <c r="J171" s="35">
        <f>H171*I171</f>
        <v>0</v>
      </c>
    </row>
    <row r="172" spans="1:10" x14ac:dyDescent="0.2">
      <c r="A172" s="6"/>
      <c r="B172" s="83"/>
      <c r="C172" s="12" t="s">
        <v>19</v>
      </c>
      <c r="D172" s="7"/>
      <c r="E172" s="73"/>
      <c r="F172" s="7"/>
      <c r="G172" s="9"/>
      <c r="H172" s="47"/>
      <c r="I172" s="48"/>
      <c r="J172" s="37">
        <f>SUM(J167:J171)</f>
        <v>0</v>
      </c>
    </row>
    <row r="173" spans="1:10" x14ac:dyDescent="0.2">
      <c r="A173" s="2"/>
      <c r="B173" s="28">
        <v>320</v>
      </c>
      <c r="C173" s="31" t="s">
        <v>29</v>
      </c>
      <c r="D173" s="5">
        <v>1</v>
      </c>
      <c r="E173" s="69">
        <v>44977</v>
      </c>
      <c r="F173" s="2" t="s">
        <v>105</v>
      </c>
      <c r="G173" s="8" t="s">
        <v>8</v>
      </c>
      <c r="H173" s="44">
        <v>1</v>
      </c>
      <c r="I173" s="40">
        <f>'Sklady Rekapitulace '!$C$24</f>
        <v>0</v>
      </c>
      <c r="J173" s="35">
        <f>H173*I173</f>
        <v>0</v>
      </c>
    </row>
    <row r="174" spans="1:10" x14ac:dyDescent="0.2">
      <c r="A174" s="2"/>
      <c r="B174" s="81"/>
      <c r="C174" s="11"/>
      <c r="D174" s="8"/>
      <c r="E174" s="70"/>
      <c r="F174" s="1" t="s">
        <v>108</v>
      </c>
      <c r="G174" s="8" t="s">
        <v>3</v>
      </c>
      <c r="H174" s="45">
        <v>3</v>
      </c>
      <c r="I174" s="40">
        <f>'Sklady Rekapitulace '!$C$25</f>
        <v>0</v>
      </c>
      <c r="J174" s="35">
        <f>H174*I174</f>
        <v>0</v>
      </c>
    </row>
    <row r="175" spans="1:10" x14ac:dyDescent="0.2">
      <c r="A175" s="2"/>
      <c r="B175" s="81"/>
      <c r="C175" s="11"/>
      <c r="D175" s="8"/>
      <c r="E175" s="70"/>
      <c r="F175" s="2" t="s">
        <v>109</v>
      </c>
      <c r="G175" s="8" t="s">
        <v>3</v>
      </c>
      <c r="H175" s="45">
        <v>20</v>
      </c>
      <c r="I175" s="40">
        <f>'Sklady Rekapitulace '!$C$26</f>
        <v>0</v>
      </c>
      <c r="J175" s="35">
        <f>H175*I175</f>
        <v>0</v>
      </c>
    </row>
    <row r="176" spans="1:10" x14ac:dyDescent="0.2">
      <c r="A176" s="2"/>
      <c r="B176" s="81"/>
      <c r="C176" s="11"/>
      <c r="D176" s="8"/>
      <c r="E176" s="70"/>
      <c r="F176" s="2" t="s">
        <v>79</v>
      </c>
      <c r="G176" s="8" t="s">
        <v>3</v>
      </c>
      <c r="H176" s="45">
        <v>8</v>
      </c>
      <c r="I176" s="40">
        <f>'Sklady Rekapitulace '!$C$27</f>
        <v>0</v>
      </c>
      <c r="J176" s="35">
        <f>H176*I176</f>
        <v>0</v>
      </c>
    </row>
    <row r="177" spans="1:10" x14ac:dyDescent="0.2">
      <c r="A177" s="2"/>
      <c r="B177" s="81"/>
      <c r="C177" s="11"/>
      <c r="D177" s="8"/>
      <c r="E177" s="70"/>
      <c r="F177" s="2" t="s">
        <v>17</v>
      </c>
      <c r="G177" s="8" t="s">
        <v>8</v>
      </c>
      <c r="H177" s="45">
        <v>1</v>
      </c>
      <c r="I177" s="40">
        <f>'Sklady Rekapitulace '!$C$28</f>
        <v>0</v>
      </c>
      <c r="J177" s="35">
        <f>H177*I177</f>
        <v>0</v>
      </c>
    </row>
    <row r="178" spans="1:10" x14ac:dyDescent="0.2">
      <c r="A178" s="6"/>
      <c r="B178" s="84" t="s">
        <v>19</v>
      </c>
      <c r="C178" s="12"/>
      <c r="D178" s="9"/>
      <c r="E178" s="71"/>
      <c r="F178" s="7"/>
      <c r="G178" s="9"/>
      <c r="H178" s="47"/>
      <c r="I178" s="48"/>
      <c r="J178" s="37">
        <f>SUM(J173:J177)</f>
        <v>0</v>
      </c>
    </row>
    <row r="179" spans="1:10" x14ac:dyDescent="0.2">
      <c r="A179" s="2"/>
      <c r="B179" s="28">
        <v>320</v>
      </c>
      <c r="C179" s="27" t="s">
        <v>111</v>
      </c>
      <c r="D179" s="5">
        <v>5</v>
      </c>
      <c r="E179" s="69">
        <v>44650</v>
      </c>
      <c r="F179" s="2" t="s">
        <v>105</v>
      </c>
      <c r="G179" s="8" t="s">
        <v>8</v>
      </c>
      <c r="H179" s="44">
        <v>1</v>
      </c>
      <c r="I179" s="40">
        <f>'Sklady Rekapitulace '!$C$24</f>
        <v>0</v>
      </c>
      <c r="J179" s="35">
        <f>H179*I179</f>
        <v>0</v>
      </c>
    </row>
    <row r="180" spans="1:10" x14ac:dyDescent="0.2">
      <c r="A180" s="2"/>
      <c r="B180" s="81"/>
      <c r="C180" s="11"/>
      <c r="D180" s="2"/>
      <c r="E180" s="25"/>
      <c r="F180" s="1" t="s">
        <v>108</v>
      </c>
      <c r="G180" s="4" t="s">
        <v>3</v>
      </c>
      <c r="H180" s="45">
        <v>1</v>
      </c>
      <c r="I180" s="40">
        <f>'Sklady Rekapitulace '!$C$25</f>
        <v>0</v>
      </c>
      <c r="J180" s="35">
        <f>H180*I180</f>
        <v>0</v>
      </c>
    </row>
    <row r="181" spans="1:10" x14ac:dyDescent="0.2">
      <c r="A181" s="2"/>
      <c r="B181" s="81"/>
      <c r="C181" s="11"/>
      <c r="D181" s="2"/>
      <c r="E181" s="25"/>
      <c r="F181" s="2" t="s">
        <v>109</v>
      </c>
      <c r="G181" s="8" t="s">
        <v>3</v>
      </c>
      <c r="H181" s="45">
        <v>2</v>
      </c>
      <c r="I181" s="40">
        <f>'Sklady Rekapitulace '!$C$26</f>
        <v>0</v>
      </c>
      <c r="J181" s="35">
        <f>H181*I181</f>
        <v>0</v>
      </c>
    </row>
    <row r="182" spans="1:10" x14ac:dyDescent="0.2">
      <c r="A182" s="2"/>
      <c r="B182" s="81"/>
      <c r="C182" s="11"/>
      <c r="D182" s="2"/>
      <c r="E182" s="25"/>
      <c r="F182" s="2" t="s">
        <v>78</v>
      </c>
      <c r="G182" s="8" t="s">
        <v>3</v>
      </c>
      <c r="H182" s="45">
        <v>0</v>
      </c>
      <c r="I182" s="40">
        <f>'Sklady Rekapitulace '!$C$27</f>
        <v>0</v>
      </c>
      <c r="J182" s="35">
        <f>H182*I182</f>
        <v>0</v>
      </c>
    </row>
    <row r="183" spans="1:10" x14ac:dyDescent="0.2">
      <c r="A183" s="2"/>
      <c r="B183" s="81"/>
      <c r="C183" s="11"/>
      <c r="D183" s="2"/>
      <c r="E183" s="25"/>
      <c r="F183" s="2" t="s">
        <v>17</v>
      </c>
      <c r="G183" s="8" t="s">
        <v>8</v>
      </c>
      <c r="H183" s="45">
        <v>1</v>
      </c>
      <c r="I183" s="40">
        <f>'Sklady Rekapitulace '!$C$28</f>
        <v>0</v>
      </c>
      <c r="J183" s="35">
        <f>H183*I183</f>
        <v>0</v>
      </c>
    </row>
    <row r="184" spans="1:10" x14ac:dyDescent="0.2">
      <c r="A184" s="6"/>
      <c r="B184" s="83"/>
      <c r="C184" s="12" t="s">
        <v>19</v>
      </c>
      <c r="D184" s="7"/>
      <c r="E184" s="73"/>
      <c r="F184" s="7"/>
      <c r="G184" s="9"/>
      <c r="H184" s="47"/>
      <c r="I184" s="50"/>
      <c r="J184" s="37">
        <f>SUM(J179:J183)</f>
        <v>0</v>
      </c>
    </row>
    <row r="185" spans="1:10" x14ac:dyDescent="0.2">
      <c r="A185" s="2"/>
      <c r="B185" s="28" t="s">
        <v>149</v>
      </c>
      <c r="C185" s="27" t="s">
        <v>150</v>
      </c>
      <c r="D185" s="5">
        <v>1</v>
      </c>
      <c r="E185" s="69">
        <v>45069</v>
      </c>
      <c r="F185" s="2" t="s">
        <v>105</v>
      </c>
      <c r="G185" s="8" t="s">
        <v>8</v>
      </c>
      <c r="H185" s="44">
        <v>1</v>
      </c>
      <c r="I185" s="40">
        <f>'Sklady Rekapitulace '!$C$24</f>
        <v>0</v>
      </c>
      <c r="J185" s="35">
        <f>H185*I185</f>
        <v>0</v>
      </c>
    </row>
    <row r="186" spans="1:10" x14ac:dyDescent="0.2">
      <c r="A186" s="2"/>
      <c r="B186" s="81"/>
      <c r="C186" s="11"/>
      <c r="D186" s="2"/>
      <c r="E186" s="25"/>
      <c r="F186" s="1" t="s">
        <v>108</v>
      </c>
      <c r="G186" s="4" t="s">
        <v>3</v>
      </c>
      <c r="H186" s="45">
        <v>3</v>
      </c>
      <c r="I186" s="40">
        <f>'Sklady Rekapitulace '!$C$25</f>
        <v>0</v>
      </c>
      <c r="J186" s="35">
        <f>H186*I186</f>
        <v>0</v>
      </c>
    </row>
    <row r="187" spans="1:10" x14ac:dyDescent="0.2">
      <c r="A187" s="2"/>
      <c r="B187" s="81"/>
      <c r="C187" s="11"/>
      <c r="D187" s="2"/>
      <c r="E187" s="25"/>
      <c r="F187" s="2" t="s">
        <v>109</v>
      </c>
      <c r="G187" s="8" t="s">
        <v>3</v>
      </c>
      <c r="H187" s="45">
        <v>51</v>
      </c>
      <c r="I187" s="40">
        <f>'Sklady Rekapitulace '!$C$26</f>
        <v>0</v>
      </c>
      <c r="J187" s="35">
        <f>H187*I187</f>
        <v>0</v>
      </c>
    </row>
    <row r="188" spans="1:10" x14ac:dyDescent="0.2">
      <c r="A188" s="2"/>
      <c r="B188" s="81"/>
      <c r="C188" s="11"/>
      <c r="D188" s="2"/>
      <c r="E188" s="25"/>
      <c r="F188" s="2" t="s">
        <v>78</v>
      </c>
      <c r="G188" s="8" t="s">
        <v>3</v>
      </c>
      <c r="H188" s="45">
        <v>4</v>
      </c>
      <c r="I188" s="40">
        <f>'Sklady Rekapitulace '!$C$27</f>
        <v>0</v>
      </c>
      <c r="J188" s="35">
        <f>H188*I188</f>
        <v>0</v>
      </c>
    </row>
    <row r="189" spans="1:10" x14ac:dyDescent="0.2">
      <c r="A189" s="2"/>
      <c r="B189" s="81"/>
      <c r="C189" s="11"/>
      <c r="D189" s="2"/>
      <c r="E189" s="25"/>
      <c r="F189" s="2" t="s">
        <v>17</v>
      </c>
      <c r="G189" s="8" t="s">
        <v>8</v>
      </c>
      <c r="H189" s="45">
        <v>1</v>
      </c>
      <c r="I189" s="40">
        <f>'Sklady Rekapitulace '!$C$28</f>
        <v>0</v>
      </c>
      <c r="J189" s="35">
        <f>H189*I189</f>
        <v>0</v>
      </c>
    </row>
    <row r="190" spans="1:10" x14ac:dyDescent="0.2">
      <c r="A190" s="6"/>
      <c r="B190" s="83"/>
      <c r="C190" s="12" t="s">
        <v>19</v>
      </c>
      <c r="D190" s="7"/>
      <c r="E190" s="73"/>
      <c r="F190" s="7"/>
      <c r="G190" s="9"/>
      <c r="H190" s="47"/>
      <c r="I190" s="48"/>
      <c r="J190" s="37">
        <f>SUM(J185:J189)</f>
        <v>0</v>
      </c>
    </row>
    <row r="191" spans="1:10" x14ac:dyDescent="0.2">
      <c r="A191" s="2"/>
      <c r="B191" s="28" t="s">
        <v>151</v>
      </c>
      <c r="C191" s="27" t="s">
        <v>152</v>
      </c>
      <c r="D191" s="5">
        <v>1</v>
      </c>
      <c r="E191" s="69">
        <v>45069</v>
      </c>
      <c r="F191" s="2" t="s">
        <v>105</v>
      </c>
      <c r="G191" s="8" t="s">
        <v>8</v>
      </c>
      <c r="H191" s="44">
        <v>1</v>
      </c>
      <c r="I191" s="40">
        <f>'Sklady Rekapitulace '!$C$24</f>
        <v>0</v>
      </c>
      <c r="J191" s="35">
        <f>H191*I191</f>
        <v>0</v>
      </c>
    </row>
    <row r="192" spans="1:10" x14ac:dyDescent="0.2">
      <c r="A192" s="2"/>
      <c r="B192" s="81"/>
      <c r="C192" s="11"/>
      <c r="D192" s="2"/>
      <c r="E192" s="25"/>
      <c r="F192" s="1" t="s">
        <v>108</v>
      </c>
      <c r="G192" s="4" t="s">
        <v>3</v>
      </c>
      <c r="H192" s="45">
        <v>1</v>
      </c>
      <c r="I192" s="40">
        <f>'Sklady Rekapitulace '!$C$25</f>
        <v>0</v>
      </c>
      <c r="J192" s="35">
        <f>H192*I192</f>
        <v>0</v>
      </c>
    </row>
    <row r="193" spans="1:10" x14ac:dyDescent="0.2">
      <c r="A193" s="2"/>
      <c r="B193" s="81"/>
      <c r="C193" s="11"/>
      <c r="D193" s="2"/>
      <c r="E193" s="25"/>
      <c r="F193" s="2" t="s">
        <v>109</v>
      </c>
      <c r="G193" s="8" t="s">
        <v>3</v>
      </c>
      <c r="H193" s="45">
        <v>1</v>
      </c>
      <c r="I193" s="40">
        <f>'Sklady Rekapitulace '!$C$26</f>
        <v>0</v>
      </c>
      <c r="J193" s="35">
        <f>H193*I193</f>
        <v>0</v>
      </c>
    </row>
    <row r="194" spans="1:10" x14ac:dyDescent="0.2">
      <c r="A194" s="2"/>
      <c r="B194" s="81"/>
      <c r="C194" s="11"/>
      <c r="D194" s="2"/>
      <c r="E194" s="25"/>
      <c r="F194" s="2" t="s">
        <v>78</v>
      </c>
      <c r="G194" s="8" t="s">
        <v>3</v>
      </c>
      <c r="H194" s="45">
        <v>1</v>
      </c>
      <c r="I194" s="40">
        <f>'Sklady Rekapitulace '!$C$27</f>
        <v>0</v>
      </c>
      <c r="J194" s="35">
        <f>H194*I194</f>
        <v>0</v>
      </c>
    </row>
    <row r="195" spans="1:10" x14ac:dyDescent="0.2">
      <c r="A195" s="2"/>
      <c r="B195" s="81"/>
      <c r="C195" s="11"/>
      <c r="D195" s="2"/>
      <c r="E195" s="25"/>
      <c r="F195" s="2" t="s">
        <v>17</v>
      </c>
      <c r="G195" s="8" t="s">
        <v>8</v>
      </c>
      <c r="H195" s="45">
        <v>1</v>
      </c>
      <c r="I195" s="40">
        <f>'Sklady Rekapitulace '!$C$28</f>
        <v>0</v>
      </c>
      <c r="J195" s="35">
        <f>H195*I195</f>
        <v>0</v>
      </c>
    </row>
    <row r="196" spans="1:10" x14ac:dyDescent="0.2">
      <c r="A196" s="6"/>
      <c r="B196" s="83"/>
      <c r="C196" s="12" t="s">
        <v>19</v>
      </c>
      <c r="D196" s="7"/>
      <c r="E196" s="73"/>
      <c r="F196" s="7"/>
      <c r="G196" s="9"/>
      <c r="H196" s="47"/>
      <c r="I196" s="48"/>
      <c r="J196" s="37">
        <f>SUM(J191:J195)</f>
        <v>0</v>
      </c>
    </row>
    <row r="197" spans="1:10" x14ac:dyDescent="0.2">
      <c r="A197" s="2"/>
      <c r="B197" s="28" t="s">
        <v>154</v>
      </c>
      <c r="C197" s="27" t="s">
        <v>153</v>
      </c>
      <c r="D197" s="5">
        <v>1</v>
      </c>
      <c r="E197" s="69">
        <v>45069</v>
      </c>
      <c r="F197" s="2" t="s">
        <v>105</v>
      </c>
      <c r="G197" s="8" t="s">
        <v>8</v>
      </c>
      <c r="H197" s="44">
        <v>1</v>
      </c>
      <c r="I197" s="40">
        <f>'Sklady Rekapitulace '!$C$24</f>
        <v>0</v>
      </c>
      <c r="J197" s="35">
        <f>H197*I197</f>
        <v>0</v>
      </c>
    </row>
    <row r="198" spans="1:10" x14ac:dyDescent="0.2">
      <c r="A198" s="2"/>
      <c r="B198" s="81"/>
      <c r="C198" s="11"/>
      <c r="D198" s="2"/>
      <c r="E198" s="25"/>
      <c r="F198" s="1" t="s">
        <v>108</v>
      </c>
      <c r="G198" s="4" t="s">
        <v>3</v>
      </c>
      <c r="H198" s="45">
        <v>1</v>
      </c>
      <c r="I198" s="40">
        <f>'Sklady Rekapitulace '!$C$25</f>
        <v>0</v>
      </c>
      <c r="J198" s="35">
        <f>H198*I198</f>
        <v>0</v>
      </c>
    </row>
    <row r="199" spans="1:10" x14ac:dyDescent="0.2">
      <c r="A199" s="2"/>
      <c r="B199" s="81"/>
      <c r="C199" s="11"/>
      <c r="D199" s="2"/>
      <c r="E199" s="25"/>
      <c r="F199" s="2" t="s">
        <v>109</v>
      </c>
      <c r="G199" s="8" t="s">
        <v>3</v>
      </c>
      <c r="H199" s="45">
        <v>1</v>
      </c>
      <c r="I199" s="40">
        <f>'Sklady Rekapitulace '!$C$26</f>
        <v>0</v>
      </c>
      <c r="J199" s="35">
        <f>H199*I199</f>
        <v>0</v>
      </c>
    </row>
    <row r="200" spans="1:10" x14ac:dyDescent="0.2">
      <c r="A200" s="2"/>
      <c r="B200" s="81"/>
      <c r="C200" s="11"/>
      <c r="D200" s="2"/>
      <c r="E200" s="25"/>
      <c r="F200" s="2" t="s">
        <v>78</v>
      </c>
      <c r="G200" s="8" t="s">
        <v>3</v>
      </c>
      <c r="H200" s="45">
        <v>1</v>
      </c>
      <c r="I200" s="40">
        <f>'Sklady Rekapitulace '!$C$27</f>
        <v>0</v>
      </c>
      <c r="J200" s="35">
        <f>H200*I200</f>
        <v>0</v>
      </c>
    </row>
    <row r="201" spans="1:10" x14ac:dyDescent="0.2">
      <c r="A201" s="2"/>
      <c r="B201" s="81"/>
      <c r="C201" s="11"/>
      <c r="D201" s="2"/>
      <c r="E201" s="25"/>
      <c r="F201" s="2" t="s">
        <v>17</v>
      </c>
      <c r="G201" s="8" t="s">
        <v>8</v>
      </c>
      <c r="H201" s="45">
        <v>1</v>
      </c>
      <c r="I201" s="40">
        <f>'Sklady Rekapitulace '!$C$28</f>
        <v>0</v>
      </c>
      <c r="J201" s="35">
        <f>H201*I201</f>
        <v>0</v>
      </c>
    </row>
    <row r="202" spans="1:10" x14ac:dyDescent="0.2">
      <c r="A202" s="6"/>
      <c r="B202" s="83"/>
      <c r="C202" s="12" t="s">
        <v>19</v>
      </c>
      <c r="D202" s="7"/>
      <c r="E202" s="73"/>
      <c r="F202" s="7"/>
      <c r="G202" s="9"/>
      <c r="H202" s="47"/>
      <c r="I202" s="48"/>
      <c r="J202" s="37">
        <f>SUM(J197:J201)</f>
        <v>0</v>
      </c>
    </row>
    <row r="203" spans="1:10" x14ac:dyDescent="0.2">
      <c r="A203" s="2"/>
      <c r="B203" s="28" t="s">
        <v>147</v>
      </c>
      <c r="C203" s="27" t="s">
        <v>148</v>
      </c>
      <c r="D203" s="5">
        <v>1</v>
      </c>
      <c r="E203" s="69">
        <v>45069</v>
      </c>
      <c r="F203" s="2" t="s">
        <v>105</v>
      </c>
      <c r="G203" s="8" t="s">
        <v>8</v>
      </c>
      <c r="H203" s="44">
        <v>1</v>
      </c>
      <c r="I203" s="40">
        <f>'Sklady Rekapitulace '!$C$24</f>
        <v>0</v>
      </c>
      <c r="J203" s="35">
        <f>H203*I203</f>
        <v>0</v>
      </c>
    </row>
    <row r="204" spans="1:10" x14ac:dyDescent="0.2">
      <c r="A204" s="2"/>
      <c r="B204" s="81"/>
      <c r="C204" s="11"/>
      <c r="D204" s="2"/>
      <c r="E204" s="25"/>
      <c r="F204" s="1" t="s">
        <v>108</v>
      </c>
      <c r="G204" s="8" t="s">
        <v>3</v>
      </c>
      <c r="H204" s="45">
        <v>1</v>
      </c>
      <c r="I204" s="40">
        <f>'Sklady Rekapitulace '!$C$25</f>
        <v>0</v>
      </c>
      <c r="J204" s="35">
        <f>H204*I204</f>
        <v>0</v>
      </c>
    </row>
    <row r="205" spans="1:10" x14ac:dyDescent="0.2">
      <c r="A205" s="2"/>
      <c r="B205" s="81"/>
      <c r="C205" s="11"/>
      <c r="D205" s="2"/>
      <c r="E205" s="25"/>
      <c r="F205" s="2" t="s">
        <v>109</v>
      </c>
      <c r="G205" s="8" t="s">
        <v>3</v>
      </c>
      <c r="H205" s="45">
        <v>0</v>
      </c>
      <c r="I205" s="40">
        <f>'Sklady Rekapitulace '!$C$26</f>
        <v>0</v>
      </c>
      <c r="J205" s="35">
        <f>H205*I205</f>
        <v>0</v>
      </c>
    </row>
    <row r="206" spans="1:10" x14ac:dyDescent="0.2">
      <c r="A206" s="2"/>
      <c r="B206" s="81"/>
      <c r="C206" s="11"/>
      <c r="D206" s="2"/>
      <c r="E206" s="25"/>
      <c r="F206" s="2" t="s">
        <v>78</v>
      </c>
      <c r="G206" s="8" t="s">
        <v>3</v>
      </c>
      <c r="H206" s="45">
        <v>1</v>
      </c>
      <c r="I206" s="40">
        <f>'Sklady Rekapitulace '!$C$27</f>
        <v>0</v>
      </c>
      <c r="J206" s="35">
        <f>H206*I206</f>
        <v>0</v>
      </c>
    </row>
    <row r="207" spans="1:10" x14ac:dyDescent="0.2">
      <c r="A207" s="2"/>
      <c r="B207" s="81"/>
      <c r="C207" s="11"/>
      <c r="D207" s="2"/>
      <c r="E207" s="25"/>
      <c r="F207" s="2" t="s">
        <v>17</v>
      </c>
      <c r="G207" s="8" t="s">
        <v>8</v>
      </c>
      <c r="H207" s="45">
        <v>1</v>
      </c>
      <c r="I207" s="40">
        <f>'Sklady Rekapitulace '!$C$28</f>
        <v>0</v>
      </c>
      <c r="J207" s="35">
        <f>H207*I207</f>
        <v>0</v>
      </c>
    </row>
    <row r="208" spans="1:10" x14ac:dyDescent="0.2">
      <c r="A208" s="6"/>
      <c r="B208" s="83"/>
      <c r="C208" s="12" t="s">
        <v>19</v>
      </c>
      <c r="D208" s="7"/>
      <c r="E208" s="73"/>
      <c r="F208" s="7"/>
      <c r="G208" s="9"/>
      <c r="H208" s="47"/>
      <c r="I208" s="48"/>
      <c r="J208" s="37">
        <f>SUM(J203:J207)</f>
        <v>0</v>
      </c>
    </row>
    <row r="209" spans="1:10" x14ac:dyDescent="0.2">
      <c r="A209" s="2"/>
      <c r="B209" s="28">
        <v>341</v>
      </c>
      <c r="C209" s="31" t="s">
        <v>39</v>
      </c>
      <c r="D209" s="5">
        <v>5</v>
      </c>
      <c r="E209" s="69">
        <v>44284</v>
      </c>
      <c r="F209" s="2" t="s">
        <v>105</v>
      </c>
      <c r="G209" s="8" t="s">
        <v>8</v>
      </c>
      <c r="H209" s="44">
        <v>1</v>
      </c>
      <c r="I209" s="40">
        <f>'Sklady Rekapitulace '!$C$24</f>
        <v>0</v>
      </c>
      <c r="J209" s="35">
        <f>H209*I209</f>
        <v>0</v>
      </c>
    </row>
    <row r="210" spans="1:10" x14ac:dyDescent="0.2">
      <c r="A210" s="2"/>
      <c r="B210" s="81"/>
      <c r="C210" s="11"/>
      <c r="D210" s="2"/>
      <c r="E210" s="25"/>
      <c r="F210" s="1" t="s">
        <v>108</v>
      </c>
      <c r="G210" s="4" t="s">
        <v>3</v>
      </c>
      <c r="H210" s="45">
        <v>2</v>
      </c>
      <c r="I210" s="40">
        <f>'Sklady Rekapitulace '!$C$25</f>
        <v>0</v>
      </c>
      <c r="J210" s="35">
        <f>H210*I210</f>
        <v>0</v>
      </c>
    </row>
    <row r="211" spans="1:10" x14ac:dyDescent="0.2">
      <c r="A211" s="2"/>
      <c r="B211" s="81"/>
      <c r="C211" s="11"/>
      <c r="D211" s="2"/>
      <c r="E211" s="25"/>
      <c r="F211" s="2" t="s">
        <v>109</v>
      </c>
      <c r="G211" s="8" t="s">
        <v>3</v>
      </c>
      <c r="H211" s="45">
        <v>9</v>
      </c>
      <c r="I211" s="40">
        <f>'Sklady Rekapitulace '!$C$26</f>
        <v>0</v>
      </c>
      <c r="J211" s="35">
        <f>H211*I211</f>
        <v>0</v>
      </c>
    </row>
    <row r="212" spans="1:10" x14ac:dyDescent="0.2">
      <c r="A212" s="2"/>
      <c r="B212" s="81"/>
      <c r="C212" s="11"/>
      <c r="D212" s="2"/>
      <c r="E212" s="25"/>
      <c r="F212" s="2" t="s">
        <v>78</v>
      </c>
      <c r="G212" s="8" t="s">
        <v>3</v>
      </c>
      <c r="H212" s="45">
        <v>0</v>
      </c>
      <c r="I212" s="40">
        <f>'Sklady Rekapitulace '!$C$27</f>
        <v>0</v>
      </c>
      <c r="J212" s="35">
        <f>H212*I212</f>
        <v>0</v>
      </c>
    </row>
    <row r="213" spans="1:10" x14ac:dyDescent="0.2">
      <c r="A213" s="2"/>
      <c r="B213" s="81"/>
      <c r="C213" s="11"/>
      <c r="D213" s="2"/>
      <c r="E213" s="25"/>
      <c r="F213" s="2" t="s">
        <v>17</v>
      </c>
      <c r="G213" s="8" t="s">
        <v>8</v>
      </c>
      <c r="H213" s="45">
        <v>1</v>
      </c>
      <c r="I213" s="40">
        <f>'Sklady Rekapitulace '!$C$28</f>
        <v>0</v>
      </c>
      <c r="J213" s="35">
        <f>H213*I213</f>
        <v>0</v>
      </c>
    </row>
    <row r="214" spans="1:10" x14ac:dyDescent="0.2">
      <c r="A214" s="6"/>
      <c r="B214" s="83"/>
      <c r="C214" s="12" t="s">
        <v>19</v>
      </c>
      <c r="D214" s="7"/>
      <c r="E214" s="73"/>
      <c r="F214" s="7"/>
      <c r="G214" s="9"/>
      <c r="H214" s="47"/>
      <c r="I214" s="48"/>
      <c r="J214" s="37">
        <f>SUM(J209:J213)</f>
        <v>0</v>
      </c>
    </row>
    <row r="215" spans="1:10" x14ac:dyDescent="0.2">
      <c r="A215" s="2"/>
      <c r="B215" s="28">
        <v>370</v>
      </c>
      <c r="C215" s="31" t="s">
        <v>34</v>
      </c>
      <c r="D215" s="5">
        <v>5</v>
      </c>
      <c r="E215" s="69">
        <v>43775</v>
      </c>
      <c r="F215" s="2" t="s">
        <v>105</v>
      </c>
      <c r="G215" s="8" t="s">
        <v>8</v>
      </c>
      <c r="H215" s="44">
        <v>1</v>
      </c>
      <c r="I215" s="40">
        <f>'Sklady Rekapitulace '!$C$24</f>
        <v>0</v>
      </c>
      <c r="J215" s="35">
        <f>H215*I215</f>
        <v>0</v>
      </c>
    </row>
    <row r="216" spans="1:10" x14ac:dyDescent="0.2">
      <c r="A216" s="2"/>
      <c r="B216" s="81"/>
      <c r="C216" s="11"/>
      <c r="D216" s="2"/>
      <c r="E216" s="25"/>
      <c r="F216" s="1" t="s">
        <v>108</v>
      </c>
      <c r="G216" s="8" t="s">
        <v>3</v>
      </c>
      <c r="H216" s="45">
        <v>2</v>
      </c>
      <c r="I216" s="40">
        <f>'Sklady Rekapitulace '!$C$25</f>
        <v>0</v>
      </c>
      <c r="J216" s="35">
        <f>H216*I216</f>
        <v>0</v>
      </c>
    </row>
    <row r="217" spans="1:10" x14ac:dyDescent="0.2">
      <c r="A217" s="2"/>
      <c r="B217" s="81"/>
      <c r="C217" s="11"/>
      <c r="D217" s="2"/>
      <c r="E217" s="25"/>
      <c r="F217" s="2" t="s">
        <v>109</v>
      </c>
      <c r="G217" s="8" t="s">
        <v>3</v>
      </c>
      <c r="H217" s="45">
        <v>9</v>
      </c>
      <c r="I217" s="40">
        <f>'Sklady Rekapitulace '!$C$26</f>
        <v>0</v>
      </c>
      <c r="J217" s="35">
        <f>H217*I217</f>
        <v>0</v>
      </c>
    </row>
    <row r="218" spans="1:10" x14ac:dyDescent="0.2">
      <c r="A218" s="2"/>
      <c r="B218" s="81"/>
      <c r="C218" s="11"/>
      <c r="D218" s="2"/>
      <c r="E218" s="25"/>
      <c r="F218" s="2" t="s">
        <v>78</v>
      </c>
      <c r="G218" s="8" t="s">
        <v>3</v>
      </c>
      <c r="H218" s="45">
        <v>3</v>
      </c>
      <c r="I218" s="40">
        <f>'Sklady Rekapitulace '!$C$27</f>
        <v>0</v>
      </c>
      <c r="J218" s="35">
        <f>H218*I218</f>
        <v>0</v>
      </c>
    </row>
    <row r="219" spans="1:10" x14ac:dyDescent="0.2">
      <c r="A219" s="2"/>
      <c r="B219" s="81"/>
      <c r="C219" s="11"/>
      <c r="D219" s="2"/>
      <c r="E219" s="25"/>
      <c r="F219" s="2" t="s">
        <v>17</v>
      </c>
      <c r="G219" s="8" t="s">
        <v>8</v>
      </c>
      <c r="H219" s="45">
        <v>1</v>
      </c>
      <c r="I219" s="40">
        <f>'Sklady Rekapitulace '!$C$28</f>
        <v>0</v>
      </c>
      <c r="J219" s="35">
        <f>H219*I219</f>
        <v>0</v>
      </c>
    </row>
    <row r="220" spans="1:10" x14ac:dyDescent="0.2">
      <c r="A220" s="6"/>
      <c r="B220" s="83"/>
      <c r="C220" s="12" t="s">
        <v>19</v>
      </c>
      <c r="D220" s="7"/>
      <c r="E220" s="73"/>
      <c r="F220" s="7"/>
      <c r="G220" s="9"/>
      <c r="H220" s="47"/>
      <c r="I220" s="48"/>
      <c r="J220" s="37">
        <f>SUM(J215:J219)</f>
        <v>0</v>
      </c>
    </row>
    <row r="221" spans="1:10" x14ac:dyDescent="0.2">
      <c r="A221" s="2"/>
      <c r="B221" s="28">
        <v>380</v>
      </c>
      <c r="C221" s="31" t="s">
        <v>38</v>
      </c>
      <c r="D221" s="5">
        <v>4</v>
      </c>
      <c r="E221" s="69">
        <v>43714</v>
      </c>
      <c r="F221" s="2" t="s">
        <v>105</v>
      </c>
      <c r="G221" s="8" t="s">
        <v>8</v>
      </c>
      <c r="H221" s="44">
        <v>1</v>
      </c>
      <c r="I221" s="40">
        <f>'Sklady Rekapitulace '!$C$24</f>
        <v>0</v>
      </c>
      <c r="J221" s="35">
        <f>H221*I221</f>
        <v>0</v>
      </c>
    </row>
    <row r="222" spans="1:10" x14ac:dyDescent="0.2">
      <c r="A222" s="2"/>
      <c r="B222" s="81"/>
      <c r="C222" s="11"/>
      <c r="D222" s="2"/>
      <c r="E222" s="25"/>
      <c r="F222" s="1" t="s">
        <v>108</v>
      </c>
      <c r="G222" s="8" t="s">
        <v>3</v>
      </c>
      <c r="H222" s="45">
        <v>1</v>
      </c>
      <c r="I222" s="40">
        <f>'Sklady Rekapitulace '!$C$25</f>
        <v>0</v>
      </c>
      <c r="J222" s="35">
        <f>H222*I222</f>
        <v>0</v>
      </c>
    </row>
    <row r="223" spans="1:10" x14ac:dyDescent="0.2">
      <c r="A223" s="2"/>
      <c r="B223" s="81"/>
      <c r="C223" s="11"/>
      <c r="D223" s="2"/>
      <c r="E223" s="25"/>
      <c r="F223" s="2" t="s">
        <v>109</v>
      </c>
      <c r="G223" s="8" t="s">
        <v>3</v>
      </c>
      <c r="H223" s="45">
        <v>10</v>
      </c>
      <c r="I223" s="40">
        <f>'Sklady Rekapitulace '!$C$26</f>
        <v>0</v>
      </c>
      <c r="J223" s="35">
        <f>H223*I223</f>
        <v>0</v>
      </c>
    </row>
    <row r="224" spans="1:10" x14ac:dyDescent="0.2">
      <c r="A224" s="2"/>
      <c r="B224" s="81"/>
      <c r="C224" s="11"/>
      <c r="D224" s="2"/>
      <c r="E224" s="25"/>
      <c r="F224" s="2" t="s">
        <v>78</v>
      </c>
      <c r="G224" s="8" t="s">
        <v>3</v>
      </c>
      <c r="H224" s="45">
        <v>0</v>
      </c>
      <c r="I224" s="40">
        <f>'Sklady Rekapitulace '!$C$27</f>
        <v>0</v>
      </c>
      <c r="J224" s="35">
        <f>H224*I224</f>
        <v>0</v>
      </c>
    </row>
    <row r="225" spans="1:10" x14ac:dyDescent="0.2">
      <c r="A225" s="2"/>
      <c r="B225" s="81"/>
      <c r="C225" s="11"/>
      <c r="D225" s="2"/>
      <c r="E225" s="25"/>
      <c r="F225" s="2" t="s">
        <v>17</v>
      </c>
      <c r="G225" s="8" t="s">
        <v>8</v>
      </c>
      <c r="H225" s="45">
        <v>1</v>
      </c>
      <c r="I225" s="40">
        <f>'Sklady Rekapitulace '!$C$28</f>
        <v>0</v>
      </c>
      <c r="J225" s="35">
        <f>H225*I225</f>
        <v>0</v>
      </c>
    </row>
    <row r="226" spans="1:10" x14ac:dyDescent="0.2">
      <c r="A226" s="6"/>
      <c r="B226" s="83"/>
      <c r="C226" s="12" t="s">
        <v>19</v>
      </c>
      <c r="D226" s="7"/>
      <c r="E226" s="73"/>
      <c r="F226" s="7"/>
      <c r="G226" s="9"/>
      <c r="H226" s="47"/>
      <c r="I226" s="48"/>
      <c r="J226" s="37">
        <f>SUM(J221:J225)</f>
        <v>0</v>
      </c>
    </row>
    <row r="227" spans="1:10" x14ac:dyDescent="0.2">
      <c r="A227" s="2"/>
      <c r="B227" s="28">
        <v>380</v>
      </c>
      <c r="C227" s="31" t="s">
        <v>112</v>
      </c>
      <c r="D227" s="5">
        <v>5</v>
      </c>
      <c r="E227" s="69">
        <v>44650</v>
      </c>
      <c r="F227" s="2" t="s">
        <v>105</v>
      </c>
      <c r="G227" s="8" t="s">
        <v>8</v>
      </c>
      <c r="H227" s="44">
        <v>1</v>
      </c>
      <c r="I227" s="40">
        <f>'Sklady Rekapitulace '!$C$24</f>
        <v>0</v>
      </c>
      <c r="J227" s="35">
        <f>H227*I227</f>
        <v>0</v>
      </c>
    </row>
    <row r="228" spans="1:10" x14ac:dyDescent="0.2">
      <c r="A228" s="2"/>
      <c r="B228" s="81"/>
      <c r="C228" s="11"/>
      <c r="D228" s="2"/>
      <c r="E228" s="25"/>
      <c r="F228" s="1" t="s">
        <v>108</v>
      </c>
      <c r="G228" s="4" t="s">
        <v>3</v>
      </c>
      <c r="H228" s="45">
        <v>1</v>
      </c>
      <c r="I228" s="40">
        <f>'Sklady Rekapitulace '!$C$25</f>
        <v>0</v>
      </c>
      <c r="J228" s="35">
        <f>H228*I228</f>
        <v>0</v>
      </c>
    </row>
    <row r="229" spans="1:10" x14ac:dyDescent="0.2">
      <c r="A229" s="2"/>
      <c r="B229" s="81"/>
      <c r="C229" s="11"/>
      <c r="D229" s="2"/>
      <c r="E229" s="25"/>
      <c r="F229" s="2" t="s">
        <v>109</v>
      </c>
      <c r="G229" s="8" t="s">
        <v>3</v>
      </c>
      <c r="H229" s="45">
        <v>3</v>
      </c>
      <c r="I229" s="40">
        <f>'Sklady Rekapitulace '!$C$26</f>
        <v>0</v>
      </c>
      <c r="J229" s="35">
        <f>H229*I229</f>
        <v>0</v>
      </c>
    </row>
    <row r="230" spans="1:10" x14ac:dyDescent="0.2">
      <c r="A230" s="2"/>
      <c r="B230" s="81"/>
      <c r="C230" s="11"/>
      <c r="D230" s="2"/>
      <c r="E230" s="25"/>
      <c r="F230" s="2" t="s">
        <v>78</v>
      </c>
      <c r="G230" s="8" t="s">
        <v>3</v>
      </c>
      <c r="H230" s="45">
        <v>0</v>
      </c>
      <c r="I230" s="40">
        <f>'Sklady Rekapitulace '!$C$27</f>
        <v>0</v>
      </c>
      <c r="J230" s="35">
        <f>H230*I230</f>
        <v>0</v>
      </c>
    </row>
    <row r="231" spans="1:10" x14ac:dyDescent="0.2">
      <c r="A231" s="2"/>
      <c r="B231" s="81"/>
      <c r="C231" s="11"/>
      <c r="D231" s="2"/>
      <c r="E231" s="25"/>
      <c r="F231" s="2" t="s">
        <v>17</v>
      </c>
      <c r="G231" s="8" t="s">
        <v>8</v>
      </c>
      <c r="H231" s="45">
        <v>1</v>
      </c>
      <c r="I231" s="40">
        <f>'Sklady Rekapitulace '!$C$28</f>
        <v>0</v>
      </c>
      <c r="J231" s="35">
        <f>H231*I231</f>
        <v>0</v>
      </c>
    </row>
    <row r="232" spans="1:10" x14ac:dyDescent="0.2">
      <c r="A232" s="6"/>
      <c r="B232" s="83"/>
      <c r="C232" s="12" t="s">
        <v>19</v>
      </c>
      <c r="D232" s="7"/>
      <c r="E232" s="73"/>
      <c r="F232" s="7"/>
      <c r="G232" s="9"/>
      <c r="H232" s="47"/>
      <c r="I232" s="50"/>
      <c r="J232" s="37">
        <f>SUM(J227:J231)</f>
        <v>0</v>
      </c>
    </row>
    <row r="233" spans="1:10" x14ac:dyDescent="0.2">
      <c r="A233" s="2"/>
      <c r="B233" s="88" t="s">
        <v>59</v>
      </c>
      <c r="C233" s="33" t="s">
        <v>60</v>
      </c>
      <c r="D233" s="5">
        <v>1</v>
      </c>
      <c r="E233" s="69">
        <v>44712</v>
      </c>
      <c r="F233" s="2" t="s">
        <v>105</v>
      </c>
      <c r="G233" s="8" t="s">
        <v>8</v>
      </c>
      <c r="H233" s="44">
        <v>1</v>
      </c>
      <c r="I233" s="40">
        <f>'Sklady Rekapitulace '!$C$24</f>
        <v>0</v>
      </c>
      <c r="J233" s="35">
        <f>H233*I233</f>
        <v>0</v>
      </c>
    </row>
    <row r="234" spans="1:10" x14ac:dyDescent="0.2">
      <c r="A234" s="2"/>
      <c r="B234" s="81"/>
      <c r="C234" s="11"/>
      <c r="D234" s="2"/>
      <c r="E234" s="25"/>
      <c r="F234" s="1" t="s">
        <v>108</v>
      </c>
      <c r="G234" s="8" t="s">
        <v>3</v>
      </c>
      <c r="H234" s="45">
        <v>3</v>
      </c>
      <c r="I234" s="40">
        <f>'Sklady Rekapitulace '!$C$25</f>
        <v>0</v>
      </c>
      <c r="J234" s="35">
        <f>H234*I234</f>
        <v>0</v>
      </c>
    </row>
    <row r="235" spans="1:10" x14ac:dyDescent="0.2">
      <c r="A235" s="2"/>
      <c r="B235" s="81"/>
      <c r="C235" s="11"/>
      <c r="D235" s="2"/>
      <c r="E235" s="25"/>
      <c r="F235" s="2" t="s">
        <v>109</v>
      </c>
      <c r="G235" s="8" t="s">
        <v>3</v>
      </c>
      <c r="H235" s="45">
        <v>7</v>
      </c>
      <c r="I235" s="40">
        <f>'Sklady Rekapitulace '!$C$26</f>
        <v>0</v>
      </c>
      <c r="J235" s="35">
        <f>H235*I235</f>
        <v>0</v>
      </c>
    </row>
    <row r="236" spans="1:10" x14ac:dyDescent="0.2">
      <c r="A236" s="2"/>
      <c r="B236" s="81"/>
      <c r="C236" s="11"/>
      <c r="D236" s="2"/>
      <c r="E236" s="25"/>
      <c r="F236" s="2" t="s">
        <v>78</v>
      </c>
      <c r="G236" s="8" t="s">
        <v>3</v>
      </c>
      <c r="H236" s="45">
        <v>3</v>
      </c>
      <c r="I236" s="40">
        <f>'Sklady Rekapitulace '!$C$27</f>
        <v>0</v>
      </c>
      <c r="J236" s="35">
        <f>H236*I236</f>
        <v>0</v>
      </c>
    </row>
    <row r="237" spans="1:10" x14ac:dyDescent="0.2">
      <c r="A237" s="2"/>
      <c r="B237" s="81"/>
      <c r="C237" s="11"/>
      <c r="D237" s="2"/>
      <c r="E237" s="25"/>
      <c r="F237" s="2" t="s">
        <v>17</v>
      </c>
      <c r="G237" s="8" t="s">
        <v>8</v>
      </c>
      <c r="H237" s="45">
        <v>1</v>
      </c>
      <c r="I237" s="40">
        <f>'Sklady Rekapitulace '!$C$28</f>
        <v>0</v>
      </c>
      <c r="J237" s="35">
        <f>H237*I237</f>
        <v>0</v>
      </c>
    </row>
    <row r="238" spans="1:10" x14ac:dyDescent="0.2">
      <c r="A238" s="6"/>
      <c r="B238" s="83"/>
      <c r="C238" s="12" t="s">
        <v>19</v>
      </c>
      <c r="D238" s="7"/>
      <c r="E238" s="73"/>
      <c r="F238" s="7"/>
      <c r="G238" s="9"/>
      <c r="H238" s="47"/>
      <c r="I238" s="48"/>
      <c r="J238" s="37">
        <f>SUM(J233:J237)</f>
        <v>0</v>
      </c>
    </row>
    <row r="239" spans="1:10" x14ac:dyDescent="0.2">
      <c r="A239" s="2"/>
      <c r="B239" s="28">
        <v>620</v>
      </c>
      <c r="C239" s="31" t="s">
        <v>115</v>
      </c>
      <c r="D239" s="5">
        <v>5</v>
      </c>
      <c r="E239" s="69">
        <v>44650</v>
      </c>
      <c r="F239" s="2" t="s">
        <v>105</v>
      </c>
      <c r="G239" s="8" t="s">
        <v>8</v>
      </c>
      <c r="H239" s="44">
        <v>1</v>
      </c>
      <c r="I239" s="40">
        <f>'Sklady Rekapitulace '!$C$24</f>
        <v>0</v>
      </c>
      <c r="J239" s="35">
        <f>H239*I239</f>
        <v>0</v>
      </c>
    </row>
    <row r="240" spans="1:10" x14ac:dyDescent="0.2">
      <c r="A240" s="2"/>
      <c r="B240" s="81"/>
      <c r="C240" s="11"/>
      <c r="D240" s="2"/>
      <c r="E240" s="25"/>
      <c r="F240" s="1" t="s">
        <v>108</v>
      </c>
      <c r="G240" s="4" t="s">
        <v>3</v>
      </c>
      <c r="H240" s="45">
        <v>1</v>
      </c>
      <c r="I240" s="40">
        <f>'Sklady Rekapitulace '!$C$25</f>
        <v>0</v>
      </c>
      <c r="J240" s="35">
        <f>H240*I240</f>
        <v>0</v>
      </c>
    </row>
    <row r="241" spans="1:10" x14ac:dyDescent="0.2">
      <c r="A241" s="2"/>
      <c r="B241" s="81"/>
      <c r="C241" s="11"/>
      <c r="D241" s="2"/>
      <c r="E241" s="25"/>
      <c r="F241" s="2" t="s">
        <v>109</v>
      </c>
      <c r="G241" s="8" t="s">
        <v>3</v>
      </c>
      <c r="H241" s="45">
        <v>5</v>
      </c>
      <c r="I241" s="40">
        <f>'Sklady Rekapitulace '!$C$26</f>
        <v>0</v>
      </c>
      <c r="J241" s="35">
        <f>H241*I241</f>
        <v>0</v>
      </c>
    </row>
    <row r="242" spans="1:10" x14ac:dyDescent="0.2">
      <c r="A242" s="2"/>
      <c r="B242" s="81"/>
      <c r="C242" s="11"/>
      <c r="D242" s="2"/>
      <c r="E242" s="25"/>
      <c r="F242" s="2" t="s">
        <v>78</v>
      </c>
      <c r="G242" s="8" t="s">
        <v>3</v>
      </c>
      <c r="H242" s="45">
        <v>0</v>
      </c>
      <c r="I242" s="40">
        <f>'Sklady Rekapitulace '!$C$27</f>
        <v>0</v>
      </c>
      <c r="J242" s="35">
        <f>H242*I242</f>
        <v>0</v>
      </c>
    </row>
    <row r="243" spans="1:10" x14ac:dyDescent="0.2">
      <c r="A243" s="2"/>
      <c r="B243" s="81"/>
      <c r="C243" s="11"/>
      <c r="D243" s="2"/>
      <c r="E243" s="25"/>
      <c r="F243" s="2" t="s">
        <v>17</v>
      </c>
      <c r="G243" s="8" t="s">
        <v>8</v>
      </c>
      <c r="H243" s="45">
        <v>1</v>
      </c>
      <c r="I243" s="40">
        <f>'Sklady Rekapitulace '!$C$28</f>
        <v>0</v>
      </c>
      <c r="J243" s="35">
        <f>H243*I243</f>
        <v>0</v>
      </c>
    </row>
    <row r="244" spans="1:10" x14ac:dyDescent="0.2">
      <c r="A244" s="6"/>
      <c r="B244" s="83"/>
      <c r="C244" s="12" t="s">
        <v>19</v>
      </c>
      <c r="D244" s="7"/>
      <c r="E244" s="73"/>
      <c r="F244" s="7"/>
      <c r="G244" s="9"/>
      <c r="H244" s="47"/>
      <c r="I244" s="48"/>
      <c r="J244" s="37">
        <f>SUM(J239:J243)</f>
        <v>0</v>
      </c>
    </row>
    <row r="245" spans="1:10" x14ac:dyDescent="0.2">
      <c r="A245" s="2"/>
      <c r="B245" s="28">
        <v>701</v>
      </c>
      <c r="C245" s="31" t="s">
        <v>116</v>
      </c>
      <c r="D245" s="5">
        <v>5</v>
      </c>
      <c r="E245" s="69">
        <v>44650</v>
      </c>
      <c r="F245" s="2" t="s">
        <v>105</v>
      </c>
      <c r="G245" s="8" t="s">
        <v>8</v>
      </c>
      <c r="H245" s="44">
        <v>1</v>
      </c>
      <c r="I245" s="40">
        <f>'Sklady Rekapitulace '!$C$24</f>
        <v>0</v>
      </c>
      <c r="J245" s="35">
        <f>H245*I245</f>
        <v>0</v>
      </c>
    </row>
    <row r="246" spans="1:10" x14ac:dyDescent="0.2">
      <c r="A246" s="2"/>
      <c r="B246" s="81"/>
      <c r="C246" s="11"/>
      <c r="D246" s="2"/>
      <c r="E246" s="25"/>
      <c r="F246" s="1" t="s">
        <v>108</v>
      </c>
      <c r="G246" s="4" t="s">
        <v>3</v>
      </c>
      <c r="H246" s="45">
        <v>1</v>
      </c>
      <c r="I246" s="40">
        <f>'Sklady Rekapitulace '!$C$25</f>
        <v>0</v>
      </c>
      <c r="J246" s="35">
        <f>H246*I246</f>
        <v>0</v>
      </c>
    </row>
    <row r="247" spans="1:10" x14ac:dyDescent="0.2">
      <c r="A247" s="2"/>
      <c r="B247" s="81"/>
      <c r="C247" s="11"/>
      <c r="D247" s="2"/>
      <c r="E247" s="25"/>
      <c r="F247" s="2" t="s">
        <v>109</v>
      </c>
      <c r="G247" s="8" t="s">
        <v>3</v>
      </c>
      <c r="H247" s="45">
        <v>1</v>
      </c>
      <c r="I247" s="40">
        <f>'Sklady Rekapitulace '!$C$26</f>
        <v>0</v>
      </c>
      <c r="J247" s="35">
        <f>H247*I247</f>
        <v>0</v>
      </c>
    </row>
    <row r="248" spans="1:10" x14ac:dyDescent="0.2">
      <c r="A248" s="2"/>
      <c r="B248" s="81"/>
      <c r="C248" s="11"/>
      <c r="D248" s="2"/>
      <c r="E248" s="25"/>
      <c r="F248" s="2" t="s">
        <v>78</v>
      </c>
      <c r="G248" s="8" t="s">
        <v>3</v>
      </c>
      <c r="H248" s="45">
        <v>0</v>
      </c>
      <c r="I248" s="40">
        <f>'Sklady Rekapitulace '!$C$27</f>
        <v>0</v>
      </c>
      <c r="J248" s="35">
        <f>H248*I248</f>
        <v>0</v>
      </c>
    </row>
    <row r="249" spans="1:10" x14ac:dyDescent="0.2">
      <c r="A249" s="2"/>
      <c r="B249" s="81"/>
      <c r="C249" s="11"/>
      <c r="D249" s="2"/>
      <c r="E249" s="25"/>
      <c r="F249" s="2" t="s">
        <v>17</v>
      </c>
      <c r="G249" s="8" t="s">
        <v>8</v>
      </c>
      <c r="H249" s="45">
        <v>1</v>
      </c>
      <c r="I249" s="40">
        <f>'Sklady Rekapitulace '!$C$28</f>
        <v>0</v>
      </c>
      <c r="J249" s="35">
        <f>H249*I249</f>
        <v>0</v>
      </c>
    </row>
    <row r="250" spans="1:10" x14ac:dyDescent="0.2">
      <c r="A250" s="6"/>
      <c r="B250" s="83"/>
      <c r="C250" s="12" t="s">
        <v>19</v>
      </c>
      <c r="D250" s="7"/>
      <c r="E250" s="73"/>
      <c r="F250" s="7"/>
      <c r="G250" s="9"/>
      <c r="H250" s="47"/>
      <c r="I250" s="48"/>
      <c r="J250" s="37">
        <f>SUM(J245:J249)</f>
        <v>0</v>
      </c>
    </row>
    <row r="251" spans="1:10" x14ac:dyDescent="0.2">
      <c r="A251" s="2"/>
      <c r="B251" s="28">
        <v>705</v>
      </c>
      <c r="C251" s="31" t="s">
        <v>40</v>
      </c>
      <c r="D251" s="5">
        <v>5</v>
      </c>
      <c r="E251" s="69">
        <v>43358</v>
      </c>
      <c r="F251" s="2" t="s">
        <v>105</v>
      </c>
      <c r="G251" s="8" t="s">
        <v>8</v>
      </c>
      <c r="H251" s="44">
        <v>1</v>
      </c>
      <c r="I251" s="40">
        <f>'Sklady Rekapitulace '!$C$24</f>
        <v>0</v>
      </c>
      <c r="J251" s="35">
        <f>H251*I251</f>
        <v>0</v>
      </c>
    </row>
    <row r="252" spans="1:10" x14ac:dyDescent="0.2">
      <c r="A252" s="2"/>
      <c r="B252" s="81"/>
      <c r="C252" s="11"/>
      <c r="D252" s="2"/>
      <c r="E252" s="25"/>
      <c r="F252" s="1" t="s">
        <v>108</v>
      </c>
      <c r="G252" s="8" t="s">
        <v>3</v>
      </c>
      <c r="H252" s="45">
        <v>1</v>
      </c>
      <c r="I252" s="40">
        <f>'Sklady Rekapitulace '!$C$25</f>
        <v>0</v>
      </c>
      <c r="J252" s="35">
        <f>H252*I252</f>
        <v>0</v>
      </c>
    </row>
    <row r="253" spans="1:10" x14ac:dyDescent="0.2">
      <c r="A253" s="2"/>
      <c r="B253" s="81"/>
      <c r="C253" s="11"/>
      <c r="D253" s="2"/>
      <c r="E253" s="25"/>
      <c r="F253" s="2" t="s">
        <v>109</v>
      </c>
      <c r="G253" s="8" t="s">
        <v>3</v>
      </c>
      <c r="H253" s="45">
        <v>2</v>
      </c>
      <c r="I253" s="40">
        <f>'Sklady Rekapitulace '!$C$26</f>
        <v>0</v>
      </c>
      <c r="J253" s="35">
        <f>H253*I253</f>
        <v>0</v>
      </c>
    </row>
    <row r="254" spans="1:10" x14ac:dyDescent="0.2">
      <c r="A254" s="2"/>
      <c r="B254" s="81"/>
      <c r="C254" s="11"/>
      <c r="D254" s="2"/>
      <c r="E254" s="25"/>
      <c r="F254" s="2" t="s">
        <v>78</v>
      </c>
      <c r="G254" s="8" t="s">
        <v>3</v>
      </c>
      <c r="H254" s="45">
        <v>0</v>
      </c>
      <c r="I254" s="40">
        <f>'Sklady Rekapitulace '!$C$27</f>
        <v>0</v>
      </c>
      <c r="J254" s="35">
        <f>H254*I254</f>
        <v>0</v>
      </c>
    </row>
    <row r="255" spans="1:10" x14ac:dyDescent="0.2">
      <c r="A255" s="2"/>
      <c r="B255" s="81"/>
      <c r="C255" s="11"/>
      <c r="D255" s="2"/>
      <c r="E255" s="25"/>
      <c r="F255" s="2" t="s">
        <v>17</v>
      </c>
      <c r="G255" s="8" t="s">
        <v>8</v>
      </c>
      <c r="H255" s="45">
        <v>1</v>
      </c>
      <c r="I255" s="40">
        <f>'Sklady Rekapitulace '!$C$28</f>
        <v>0</v>
      </c>
      <c r="J255" s="35">
        <f>H255*I255</f>
        <v>0</v>
      </c>
    </row>
    <row r="256" spans="1:10" x14ac:dyDescent="0.2">
      <c r="A256" s="6"/>
      <c r="B256" s="83"/>
      <c r="C256" s="12" t="s">
        <v>19</v>
      </c>
      <c r="D256" s="7"/>
      <c r="E256" s="73"/>
      <c r="F256" s="7"/>
      <c r="G256" s="9"/>
      <c r="H256" s="47"/>
      <c r="I256" s="48"/>
      <c r="J256" s="37">
        <f>SUM(J251:J255)</f>
        <v>0</v>
      </c>
    </row>
  </sheetData>
  <sheetProtection algorithmName="SHA-512" hashValue="WntfPjaiijY0VnfRxhuA565LdOyvwlb1hzo6DdIcNnIIL2KeEGvMVGDKYJbPwNM8jrDEElpZZIC4CRQWSYraOA==" saltValue="lIwoi9JYPos6f31OxPtgjQ==" spinCount="100000" sheet="1" objects="1" scenarios="1" selectLockedCells="1" selectUnlockedCells="1"/>
  <autoFilter ref="A4:J256" xr:uid="{00000000-0001-0000-0200-000000000000}"/>
  <pageMargins left="0.7" right="0.7" top="0.75" bottom="0.75" header="0.3" footer="0.3"/>
  <pageSetup paperSize="9" scale="8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42"/>
  <sheetViews>
    <sheetView zoomScale="115" zoomScaleNormal="115" workbookViewId="0">
      <pane ySplit="4" topLeftCell="A5" activePane="bottomLeft" state="frozen"/>
      <selection activeCell="A4" sqref="A4"/>
      <selection pane="bottomLeft" activeCell="A2" sqref="A2"/>
    </sheetView>
  </sheetViews>
  <sheetFormatPr defaultColWidth="8.85546875" defaultRowHeight="12.75" x14ac:dyDescent="0.2"/>
  <cols>
    <col min="1" max="1" width="3.7109375" style="15" customWidth="1"/>
    <col min="2" max="2" width="14" style="61" customWidth="1"/>
    <col min="3" max="3" width="40.42578125" style="17" customWidth="1"/>
    <col min="4" max="4" width="7.28515625" style="19" customWidth="1"/>
    <col min="5" max="5" width="12.42578125" style="68" customWidth="1"/>
    <col min="6" max="6" width="47.85546875" style="15" customWidth="1"/>
    <col min="7" max="7" width="4" style="19" customWidth="1"/>
    <col min="8" max="8" width="5.7109375" style="19" customWidth="1"/>
    <col min="9" max="9" width="8.85546875" style="52"/>
    <col min="10" max="10" width="15.28515625" style="15" customWidth="1"/>
    <col min="11" max="16384" width="8.85546875" style="15"/>
  </cols>
  <sheetData>
    <row r="1" spans="1:10" ht="7.15" customHeight="1" x14ac:dyDescent="0.2"/>
    <row r="2" spans="1:10" x14ac:dyDescent="0.2">
      <c r="B2" s="60" t="s">
        <v>179</v>
      </c>
    </row>
    <row r="3" spans="1:10" ht="7.15" customHeight="1" x14ac:dyDescent="0.2"/>
    <row r="4" spans="1:10" ht="28.9" customHeight="1" x14ac:dyDescent="0.2">
      <c r="A4" s="16"/>
      <c r="B4" s="10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8" t="s">
        <v>4</v>
      </c>
      <c r="H4" s="67" t="s">
        <v>11</v>
      </c>
      <c r="I4" s="58" t="s">
        <v>6</v>
      </c>
      <c r="J4" s="16" t="s">
        <v>7</v>
      </c>
    </row>
    <row r="5" spans="1:10" ht="24.6" customHeight="1" x14ac:dyDescent="0.2">
      <c r="A5" s="2"/>
      <c r="B5" s="41" t="s">
        <v>128</v>
      </c>
      <c r="C5" s="31" t="s">
        <v>120</v>
      </c>
      <c r="D5" s="5">
        <v>3</v>
      </c>
      <c r="E5" s="69">
        <v>44650</v>
      </c>
      <c r="F5" s="2" t="s">
        <v>105</v>
      </c>
      <c r="G5" s="8" t="s">
        <v>8</v>
      </c>
      <c r="H5" s="44">
        <v>1</v>
      </c>
      <c r="I5" s="40">
        <f>'Sklady Rekapitulace '!$C$31</f>
        <v>0</v>
      </c>
      <c r="J5" s="35">
        <f>H5*I5</f>
        <v>0</v>
      </c>
    </row>
    <row r="6" spans="1:10" x14ac:dyDescent="0.2">
      <c r="A6" s="2"/>
      <c r="B6" s="81"/>
      <c r="C6" s="11"/>
      <c r="D6" s="8"/>
      <c r="E6" s="70"/>
      <c r="F6" s="1" t="s">
        <v>108</v>
      </c>
      <c r="G6" s="4" t="s">
        <v>3</v>
      </c>
      <c r="H6" s="45">
        <v>1</v>
      </c>
      <c r="I6" s="40">
        <f>'Sklady Rekapitulace '!$C$32</f>
        <v>0</v>
      </c>
      <c r="J6" s="35">
        <f>H6*I6</f>
        <v>0</v>
      </c>
    </row>
    <row r="7" spans="1:10" x14ac:dyDescent="0.2">
      <c r="A7" s="2"/>
      <c r="B7" s="81"/>
      <c r="C7" s="11"/>
      <c r="D7" s="8"/>
      <c r="E7" s="70"/>
      <c r="F7" s="2" t="s">
        <v>109</v>
      </c>
      <c r="G7" s="8" t="s">
        <v>3</v>
      </c>
      <c r="H7" s="45">
        <v>4</v>
      </c>
      <c r="I7" s="40">
        <f>'Sklady Rekapitulace '!$C$33</f>
        <v>0</v>
      </c>
      <c r="J7" s="35">
        <f>H7*I7</f>
        <v>0</v>
      </c>
    </row>
    <row r="8" spans="1:10" x14ac:dyDescent="0.2">
      <c r="A8" s="2"/>
      <c r="B8" s="81"/>
      <c r="C8" s="11"/>
      <c r="D8" s="8"/>
      <c r="E8" s="70"/>
      <c r="F8" s="2" t="s">
        <v>79</v>
      </c>
      <c r="G8" s="8" t="s">
        <v>3</v>
      </c>
      <c r="H8" s="45">
        <v>0</v>
      </c>
      <c r="I8" s="40">
        <f>'Sklady Rekapitulace '!$C$34</f>
        <v>0</v>
      </c>
      <c r="J8" s="35">
        <f>H8*I8</f>
        <v>0</v>
      </c>
    </row>
    <row r="9" spans="1:10" x14ac:dyDescent="0.2">
      <c r="A9" s="2"/>
      <c r="B9" s="81"/>
      <c r="C9" s="11"/>
      <c r="D9" s="8"/>
      <c r="E9" s="70"/>
      <c r="F9" s="2" t="s">
        <v>17</v>
      </c>
      <c r="G9" s="8" t="s">
        <v>8</v>
      </c>
      <c r="H9" s="45">
        <v>1</v>
      </c>
      <c r="I9" s="40">
        <f>'Sklady Rekapitulace '!$C$35</f>
        <v>0</v>
      </c>
      <c r="J9" s="35">
        <f>H9*I9</f>
        <v>0</v>
      </c>
    </row>
    <row r="10" spans="1:10" x14ac:dyDescent="0.2">
      <c r="A10" s="2"/>
      <c r="B10" s="82" t="s">
        <v>19</v>
      </c>
      <c r="C10" s="11"/>
      <c r="D10" s="8"/>
      <c r="E10" s="70"/>
      <c r="F10" s="2"/>
      <c r="G10" s="8"/>
      <c r="H10" s="45"/>
      <c r="I10" s="51"/>
      <c r="J10" s="37">
        <f>SUM(J5:J9)</f>
        <v>0</v>
      </c>
    </row>
    <row r="11" spans="1:10" ht="24.6" customHeight="1" x14ac:dyDescent="0.2">
      <c r="A11" s="2"/>
      <c r="B11" s="41" t="s">
        <v>133</v>
      </c>
      <c r="C11" s="31" t="s">
        <v>134</v>
      </c>
      <c r="D11" s="5">
        <v>3</v>
      </c>
      <c r="E11" s="69">
        <v>45148</v>
      </c>
      <c r="F11" s="2" t="s">
        <v>105</v>
      </c>
      <c r="G11" s="8" t="s">
        <v>8</v>
      </c>
      <c r="H11" s="44">
        <v>1</v>
      </c>
      <c r="I11" s="40">
        <f>'Sklady Rekapitulace '!$C$31</f>
        <v>0</v>
      </c>
      <c r="J11" s="35">
        <f>H11*I11</f>
        <v>0</v>
      </c>
    </row>
    <row r="12" spans="1:10" x14ac:dyDescent="0.2">
      <c r="A12" s="2"/>
      <c r="B12" s="81"/>
      <c r="C12" s="11"/>
      <c r="D12" s="8"/>
      <c r="E12" s="70"/>
      <c r="F12" s="1" t="s">
        <v>108</v>
      </c>
      <c r="G12" s="4" t="s">
        <v>3</v>
      </c>
      <c r="H12" s="45">
        <v>3</v>
      </c>
      <c r="I12" s="40">
        <f>'Sklady Rekapitulace '!$C$32</f>
        <v>0</v>
      </c>
      <c r="J12" s="35">
        <f>H12*I12</f>
        <v>0</v>
      </c>
    </row>
    <row r="13" spans="1:10" x14ac:dyDescent="0.2">
      <c r="A13" s="2"/>
      <c r="B13" s="81"/>
      <c r="C13" s="11"/>
      <c r="D13" s="8"/>
      <c r="E13" s="70"/>
      <c r="F13" s="2" t="s">
        <v>109</v>
      </c>
      <c r="G13" s="8" t="s">
        <v>3</v>
      </c>
      <c r="H13" s="45">
        <v>55</v>
      </c>
      <c r="I13" s="40">
        <f>'Sklady Rekapitulace '!$C$33</f>
        <v>0</v>
      </c>
      <c r="J13" s="35">
        <f>H13*I13</f>
        <v>0</v>
      </c>
    </row>
    <row r="14" spans="1:10" x14ac:dyDescent="0.2">
      <c r="A14" s="2"/>
      <c r="B14" s="81"/>
      <c r="C14" s="11"/>
      <c r="D14" s="8"/>
      <c r="E14" s="70"/>
      <c r="F14" s="2" t="s">
        <v>79</v>
      </c>
      <c r="G14" s="8" t="s">
        <v>3</v>
      </c>
      <c r="H14" s="45">
        <v>2</v>
      </c>
      <c r="I14" s="40">
        <f>'Sklady Rekapitulace '!$C$34</f>
        <v>0</v>
      </c>
      <c r="J14" s="35">
        <f>H14*I14</f>
        <v>0</v>
      </c>
    </row>
    <row r="15" spans="1:10" x14ac:dyDescent="0.2">
      <c r="A15" s="2"/>
      <c r="B15" s="81"/>
      <c r="C15" s="11"/>
      <c r="D15" s="8"/>
      <c r="E15" s="70"/>
      <c r="F15" s="2" t="s">
        <v>17</v>
      </c>
      <c r="G15" s="8" t="s">
        <v>8</v>
      </c>
      <c r="H15" s="45">
        <v>1</v>
      </c>
      <c r="I15" s="40">
        <f>'Sklady Rekapitulace '!$C$35</f>
        <v>0</v>
      </c>
      <c r="J15" s="35">
        <f>H15*I15</f>
        <v>0</v>
      </c>
    </row>
    <row r="16" spans="1:10" x14ac:dyDescent="0.2">
      <c r="A16" s="2"/>
      <c r="B16" s="82" t="s">
        <v>19</v>
      </c>
      <c r="C16" s="11"/>
      <c r="D16" s="8"/>
      <c r="E16" s="70"/>
      <c r="F16" s="2"/>
      <c r="G16" s="8"/>
      <c r="H16" s="45"/>
      <c r="I16" s="51"/>
      <c r="J16" s="37">
        <f>SUM(J11:J15)</f>
        <v>0</v>
      </c>
    </row>
    <row r="17" spans="1:10" ht="24.6" customHeight="1" x14ac:dyDescent="0.2">
      <c r="A17" s="2"/>
      <c r="B17" s="41" t="s">
        <v>132</v>
      </c>
      <c r="C17" s="31" t="s">
        <v>48</v>
      </c>
      <c r="D17" s="5">
        <v>3</v>
      </c>
      <c r="E17" s="69">
        <v>44624</v>
      </c>
      <c r="F17" s="2" t="s">
        <v>105</v>
      </c>
      <c r="G17" s="8" t="s">
        <v>8</v>
      </c>
      <c r="H17" s="44">
        <v>1</v>
      </c>
      <c r="I17" s="40">
        <f>'Sklady Rekapitulace '!$C$31</f>
        <v>0</v>
      </c>
      <c r="J17" s="35">
        <f>H17*I17</f>
        <v>0</v>
      </c>
    </row>
    <row r="18" spans="1:10" x14ac:dyDescent="0.2">
      <c r="A18" s="2"/>
      <c r="B18" s="81"/>
      <c r="C18" s="11"/>
      <c r="D18" s="8"/>
      <c r="E18" s="70"/>
      <c r="F18" s="1" t="s">
        <v>108</v>
      </c>
      <c r="G18" s="4" t="s">
        <v>3</v>
      </c>
      <c r="H18" s="45">
        <v>1</v>
      </c>
      <c r="I18" s="40">
        <f>'Sklady Rekapitulace '!$C$32</f>
        <v>0</v>
      </c>
      <c r="J18" s="35">
        <f>H18*I18</f>
        <v>0</v>
      </c>
    </row>
    <row r="19" spans="1:10" x14ac:dyDescent="0.2">
      <c r="A19" s="2"/>
      <c r="B19" s="81"/>
      <c r="C19" s="11"/>
      <c r="D19" s="8"/>
      <c r="E19" s="70"/>
      <c r="F19" s="2" t="s">
        <v>109</v>
      </c>
      <c r="G19" s="8" t="s">
        <v>3</v>
      </c>
      <c r="H19" s="45">
        <v>10</v>
      </c>
      <c r="I19" s="40">
        <f>'Sklady Rekapitulace '!$C$33</f>
        <v>0</v>
      </c>
      <c r="J19" s="35">
        <f>H19*I19</f>
        <v>0</v>
      </c>
    </row>
    <row r="20" spans="1:10" x14ac:dyDescent="0.2">
      <c r="A20" s="2"/>
      <c r="B20" s="81"/>
      <c r="C20" s="11"/>
      <c r="D20" s="8"/>
      <c r="E20" s="70"/>
      <c r="F20" s="2" t="s">
        <v>79</v>
      </c>
      <c r="G20" s="8" t="s">
        <v>3</v>
      </c>
      <c r="H20" s="45">
        <v>4</v>
      </c>
      <c r="I20" s="40">
        <f>'Sklady Rekapitulace '!$C$34</f>
        <v>0</v>
      </c>
      <c r="J20" s="35">
        <f>H20*I20</f>
        <v>0</v>
      </c>
    </row>
    <row r="21" spans="1:10" x14ac:dyDescent="0.2">
      <c r="A21" s="2"/>
      <c r="B21" s="81"/>
      <c r="C21" s="11"/>
      <c r="D21" s="8"/>
      <c r="E21" s="70"/>
      <c r="F21" s="2" t="s">
        <v>17</v>
      </c>
      <c r="G21" s="8" t="s">
        <v>8</v>
      </c>
      <c r="H21" s="45">
        <v>1</v>
      </c>
      <c r="I21" s="40">
        <f>'Sklady Rekapitulace '!$C$35</f>
        <v>0</v>
      </c>
      <c r="J21" s="35">
        <f>H21*I21</f>
        <v>0</v>
      </c>
    </row>
    <row r="22" spans="1:10" x14ac:dyDescent="0.2">
      <c r="A22" s="2"/>
      <c r="B22" s="82" t="s">
        <v>19</v>
      </c>
      <c r="C22" s="11"/>
      <c r="D22" s="8"/>
      <c r="E22" s="70"/>
      <c r="F22" s="2"/>
      <c r="G22" s="8"/>
      <c r="H22" s="45"/>
      <c r="I22" s="51"/>
      <c r="J22" s="37">
        <f>SUM(J17:J21)</f>
        <v>0</v>
      </c>
    </row>
    <row r="23" spans="1:10" x14ac:dyDescent="0.2">
      <c r="A23" s="2"/>
      <c r="B23" s="29" t="s">
        <v>53</v>
      </c>
      <c r="C23" s="32" t="s">
        <v>54</v>
      </c>
      <c r="D23" s="5">
        <v>3</v>
      </c>
      <c r="E23" s="69">
        <v>45148</v>
      </c>
      <c r="F23" s="2" t="s">
        <v>105</v>
      </c>
      <c r="G23" s="8" t="s">
        <v>8</v>
      </c>
      <c r="H23" s="44">
        <v>1</v>
      </c>
      <c r="I23" s="40">
        <f>'Sklady Rekapitulace '!$C$31</f>
        <v>0</v>
      </c>
      <c r="J23" s="35">
        <f>H23*I23</f>
        <v>0</v>
      </c>
    </row>
    <row r="24" spans="1:10" x14ac:dyDescent="0.2">
      <c r="A24" s="2"/>
      <c r="B24" s="81"/>
      <c r="C24" s="11"/>
      <c r="D24" s="2"/>
      <c r="E24" s="25"/>
      <c r="F24" s="1" t="s">
        <v>108</v>
      </c>
      <c r="G24" s="8" t="s">
        <v>3</v>
      </c>
      <c r="H24" s="45">
        <v>8</v>
      </c>
      <c r="I24" s="40">
        <f>'Sklady Rekapitulace '!$C$32</f>
        <v>0</v>
      </c>
      <c r="J24" s="35">
        <f>H24*I24</f>
        <v>0</v>
      </c>
    </row>
    <row r="25" spans="1:10" x14ac:dyDescent="0.2">
      <c r="A25" s="2"/>
      <c r="B25" s="81"/>
      <c r="C25" s="11"/>
      <c r="D25" s="2"/>
      <c r="E25" s="25"/>
      <c r="F25" s="2" t="s">
        <v>109</v>
      </c>
      <c r="G25" s="8" t="s">
        <v>3</v>
      </c>
      <c r="H25" s="45">
        <v>193</v>
      </c>
      <c r="I25" s="40">
        <f>'Sklady Rekapitulace '!$C$33</f>
        <v>0</v>
      </c>
      <c r="J25" s="35">
        <f>H25*I25</f>
        <v>0</v>
      </c>
    </row>
    <row r="26" spans="1:10" x14ac:dyDescent="0.2">
      <c r="A26" s="2"/>
      <c r="B26" s="81"/>
      <c r="C26" s="11"/>
      <c r="D26" s="2"/>
      <c r="E26" s="25"/>
      <c r="F26" s="3" t="s">
        <v>79</v>
      </c>
      <c r="G26" s="8" t="s">
        <v>3</v>
      </c>
      <c r="H26" s="45">
        <v>0</v>
      </c>
      <c r="I26" s="40">
        <f>'Sklady Rekapitulace '!$C$34</f>
        <v>0</v>
      </c>
      <c r="J26" s="35">
        <f>H26*I26</f>
        <v>0</v>
      </c>
    </row>
    <row r="27" spans="1:10" x14ac:dyDescent="0.2">
      <c r="A27" s="2"/>
      <c r="B27" s="81"/>
      <c r="C27" s="11"/>
      <c r="D27" s="2"/>
      <c r="E27" s="25"/>
      <c r="F27" s="2" t="s">
        <v>17</v>
      </c>
      <c r="G27" s="8" t="s">
        <v>8</v>
      </c>
      <c r="H27" s="45">
        <v>1</v>
      </c>
      <c r="I27" s="40">
        <f>'Sklady Rekapitulace '!$C$35</f>
        <v>0</v>
      </c>
      <c r="J27" s="35">
        <f>H27*I27</f>
        <v>0</v>
      </c>
    </row>
    <row r="28" spans="1:10" x14ac:dyDescent="0.2">
      <c r="A28" s="6"/>
      <c r="B28" s="83"/>
      <c r="C28" s="12" t="s">
        <v>19</v>
      </c>
      <c r="D28" s="7"/>
      <c r="E28" s="73"/>
      <c r="F28" s="7"/>
      <c r="G28" s="9"/>
      <c r="H28" s="47"/>
      <c r="I28" s="51"/>
      <c r="J28" s="37">
        <f>SUM(J23:J27)</f>
        <v>0</v>
      </c>
    </row>
    <row r="29" spans="1:10" x14ac:dyDescent="0.2">
      <c r="A29" s="2"/>
      <c r="B29" s="41" t="s">
        <v>141</v>
      </c>
      <c r="C29" s="34" t="s">
        <v>142</v>
      </c>
      <c r="D29" s="5">
        <v>3</v>
      </c>
      <c r="E29" s="69">
        <v>45148</v>
      </c>
      <c r="F29" s="2" t="s">
        <v>105</v>
      </c>
      <c r="G29" s="8" t="s">
        <v>8</v>
      </c>
      <c r="H29" s="44">
        <v>1</v>
      </c>
      <c r="I29" s="40">
        <f>'Sklady Rekapitulace '!$C$31</f>
        <v>0</v>
      </c>
      <c r="J29" s="35">
        <f>H29*I29</f>
        <v>0</v>
      </c>
    </row>
    <row r="30" spans="1:10" x14ac:dyDescent="0.2">
      <c r="A30" s="2"/>
      <c r="B30" s="81"/>
      <c r="C30" s="11"/>
      <c r="D30" s="8"/>
      <c r="E30" s="70"/>
      <c r="F30" s="1" t="s">
        <v>108</v>
      </c>
      <c r="G30" s="4" t="s">
        <v>3</v>
      </c>
      <c r="H30" s="45">
        <v>5</v>
      </c>
      <c r="I30" s="40">
        <f>'Sklady Rekapitulace '!$C$32</f>
        <v>0</v>
      </c>
      <c r="J30" s="35">
        <f>H30*I30</f>
        <v>0</v>
      </c>
    </row>
    <row r="31" spans="1:10" x14ac:dyDescent="0.2">
      <c r="A31" s="2"/>
      <c r="B31" s="81"/>
      <c r="C31" s="11"/>
      <c r="D31" s="8"/>
      <c r="E31" s="70"/>
      <c r="F31" s="2" t="s">
        <v>109</v>
      </c>
      <c r="G31" s="8" t="s">
        <v>3</v>
      </c>
      <c r="H31" s="45">
        <v>56</v>
      </c>
      <c r="I31" s="40">
        <f>'Sklady Rekapitulace '!$C$33</f>
        <v>0</v>
      </c>
      <c r="J31" s="35">
        <f>H31*I31</f>
        <v>0</v>
      </c>
    </row>
    <row r="32" spans="1:10" x14ac:dyDescent="0.2">
      <c r="A32" s="2"/>
      <c r="B32" s="81"/>
      <c r="C32" s="11"/>
      <c r="D32" s="8"/>
      <c r="E32" s="70"/>
      <c r="F32" s="2" t="s">
        <v>79</v>
      </c>
      <c r="G32" s="8" t="s">
        <v>3</v>
      </c>
      <c r="H32" s="45">
        <v>17</v>
      </c>
      <c r="I32" s="40">
        <f>'Sklady Rekapitulace '!$C$34</f>
        <v>0</v>
      </c>
      <c r="J32" s="35">
        <f>H32*I32</f>
        <v>0</v>
      </c>
    </row>
    <row r="33" spans="1:10" x14ac:dyDescent="0.2">
      <c r="A33" s="2"/>
      <c r="B33" s="81"/>
      <c r="C33" s="11"/>
      <c r="D33" s="8"/>
      <c r="E33" s="70"/>
      <c r="F33" s="2" t="s">
        <v>17</v>
      </c>
      <c r="G33" s="8" t="s">
        <v>8</v>
      </c>
      <c r="H33" s="45">
        <v>1</v>
      </c>
      <c r="I33" s="40">
        <f>'Sklady Rekapitulace '!$C$35</f>
        <v>0</v>
      </c>
      <c r="J33" s="35">
        <f>H33*I33</f>
        <v>0</v>
      </c>
    </row>
    <row r="34" spans="1:10" x14ac:dyDescent="0.2">
      <c r="A34" s="6"/>
      <c r="B34" s="84" t="s">
        <v>19</v>
      </c>
      <c r="C34" s="12"/>
      <c r="D34" s="9"/>
      <c r="E34" s="71"/>
      <c r="F34" s="7"/>
      <c r="G34" s="9"/>
      <c r="H34" s="47"/>
      <c r="I34" s="51"/>
      <c r="J34" s="37">
        <f>SUM(J29:J33)</f>
        <v>0</v>
      </c>
    </row>
    <row r="35" spans="1:10" x14ac:dyDescent="0.2">
      <c r="A35" s="2"/>
      <c r="B35" s="29" t="s">
        <v>61</v>
      </c>
      <c r="C35" s="32" t="s">
        <v>62</v>
      </c>
      <c r="D35" s="5">
        <v>3</v>
      </c>
      <c r="E35" s="69">
        <v>45148</v>
      </c>
      <c r="F35" s="2" t="s">
        <v>105</v>
      </c>
      <c r="G35" s="8" t="s">
        <v>8</v>
      </c>
      <c r="H35" s="44">
        <v>1</v>
      </c>
      <c r="I35" s="40">
        <f>'Sklady Rekapitulace '!$C$31</f>
        <v>0</v>
      </c>
      <c r="J35" s="35">
        <f>H35*I35</f>
        <v>0</v>
      </c>
    </row>
    <row r="36" spans="1:10" x14ac:dyDescent="0.2">
      <c r="A36" s="2"/>
      <c r="B36" s="81"/>
      <c r="C36" s="11"/>
      <c r="D36" s="8"/>
      <c r="E36" s="70"/>
      <c r="F36" s="1" t="s">
        <v>108</v>
      </c>
      <c r="G36" s="8" t="s">
        <v>3</v>
      </c>
      <c r="H36" s="45">
        <v>1</v>
      </c>
      <c r="I36" s="40">
        <f>'Sklady Rekapitulace '!$C$32</f>
        <v>0</v>
      </c>
      <c r="J36" s="35">
        <f>H36*I36</f>
        <v>0</v>
      </c>
    </row>
    <row r="37" spans="1:10" x14ac:dyDescent="0.2">
      <c r="A37" s="2"/>
      <c r="B37" s="81"/>
      <c r="C37" s="11"/>
      <c r="D37" s="8"/>
      <c r="E37" s="70"/>
      <c r="F37" s="2" t="s">
        <v>109</v>
      </c>
      <c r="G37" s="8" t="s">
        <v>3</v>
      </c>
      <c r="H37" s="45">
        <v>28</v>
      </c>
      <c r="I37" s="40">
        <f>'Sklady Rekapitulace '!$C$33</f>
        <v>0</v>
      </c>
      <c r="J37" s="35">
        <f>H37*I37</f>
        <v>0</v>
      </c>
    </row>
    <row r="38" spans="1:10" x14ac:dyDescent="0.2">
      <c r="A38" s="2"/>
      <c r="B38" s="81"/>
      <c r="C38" s="11"/>
      <c r="D38" s="8"/>
      <c r="E38" s="70"/>
      <c r="F38" s="2" t="s">
        <v>79</v>
      </c>
      <c r="G38" s="8" t="s">
        <v>3</v>
      </c>
      <c r="H38" s="45">
        <v>8</v>
      </c>
      <c r="I38" s="40">
        <f>'Sklady Rekapitulace '!$C$34</f>
        <v>0</v>
      </c>
      <c r="J38" s="35">
        <f>H38*I38</f>
        <v>0</v>
      </c>
    </row>
    <row r="39" spans="1:10" x14ac:dyDescent="0.2">
      <c r="A39" s="2"/>
      <c r="B39" s="81"/>
      <c r="C39" s="11"/>
      <c r="D39" s="8"/>
      <c r="E39" s="70"/>
      <c r="F39" s="2" t="s">
        <v>17</v>
      </c>
      <c r="G39" s="8" t="s">
        <v>8</v>
      </c>
      <c r="H39" s="45">
        <v>1</v>
      </c>
      <c r="I39" s="40">
        <f>'Sklady Rekapitulace '!$C$35</f>
        <v>0</v>
      </c>
      <c r="J39" s="35">
        <f>H39*I39</f>
        <v>0</v>
      </c>
    </row>
    <row r="40" spans="1:10" x14ac:dyDescent="0.2">
      <c r="A40" s="6"/>
      <c r="B40" s="84" t="s">
        <v>19</v>
      </c>
      <c r="C40" s="12"/>
      <c r="D40" s="9"/>
      <c r="E40" s="71"/>
      <c r="F40" s="7"/>
      <c r="G40" s="9"/>
      <c r="H40" s="47"/>
      <c r="I40" s="48"/>
      <c r="J40" s="37">
        <f>SUM(J35:J39)</f>
        <v>0</v>
      </c>
    </row>
    <row r="41" spans="1:10" x14ac:dyDescent="0.2">
      <c r="A41" s="2"/>
      <c r="B41" s="29" t="s">
        <v>63</v>
      </c>
      <c r="C41" s="32" t="s">
        <v>135</v>
      </c>
      <c r="D41" s="5">
        <v>3</v>
      </c>
      <c r="E41" s="69">
        <v>45148</v>
      </c>
      <c r="F41" s="2" t="s">
        <v>105</v>
      </c>
      <c r="G41" s="8" t="s">
        <v>8</v>
      </c>
      <c r="H41" s="44">
        <v>1</v>
      </c>
      <c r="I41" s="40">
        <f>'Sklady Rekapitulace '!$C$31</f>
        <v>0</v>
      </c>
      <c r="J41" s="35">
        <f>H41*I41</f>
        <v>0</v>
      </c>
    </row>
    <row r="42" spans="1:10" x14ac:dyDescent="0.2">
      <c r="A42" s="2"/>
      <c r="B42" s="81"/>
      <c r="C42" s="11"/>
      <c r="D42" s="8"/>
      <c r="E42" s="70"/>
      <c r="F42" s="1" t="s">
        <v>108</v>
      </c>
      <c r="G42" s="4" t="s">
        <v>3</v>
      </c>
      <c r="H42" s="45">
        <v>6</v>
      </c>
      <c r="I42" s="40">
        <f>'Sklady Rekapitulace '!$C$32</f>
        <v>0</v>
      </c>
      <c r="J42" s="35">
        <f>H42*I42</f>
        <v>0</v>
      </c>
    </row>
    <row r="43" spans="1:10" x14ac:dyDescent="0.2">
      <c r="A43" s="2"/>
      <c r="B43" s="81"/>
      <c r="C43" s="11"/>
      <c r="D43" s="8"/>
      <c r="E43" s="70"/>
      <c r="F43" s="2" t="s">
        <v>109</v>
      </c>
      <c r="G43" s="8" t="s">
        <v>3</v>
      </c>
      <c r="H43" s="45">
        <v>78</v>
      </c>
      <c r="I43" s="40">
        <f>'Sklady Rekapitulace '!$C$33</f>
        <v>0</v>
      </c>
      <c r="J43" s="35">
        <f>H43*I43</f>
        <v>0</v>
      </c>
    </row>
    <row r="44" spans="1:10" x14ac:dyDescent="0.2">
      <c r="A44" s="2"/>
      <c r="B44" s="81"/>
      <c r="C44" s="11"/>
      <c r="D44" s="8"/>
      <c r="E44" s="70"/>
      <c r="F44" s="2" t="s">
        <v>79</v>
      </c>
      <c r="G44" s="8" t="s">
        <v>3</v>
      </c>
      <c r="H44" s="45">
        <v>23</v>
      </c>
      <c r="I44" s="40">
        <f>'Sklady Rekapitulace '!$C$34</f>
        <v>0</v>
      </c>
      <c r="J44" s="35">
        <f>H44*I44</f>
        <v>0</v>
      </c>
    </row>
    <row r="45" spans="1:10" x14ac:dyDescent="0.2">
      <c r="A45" s="2"/>
      <c r="B45" s="81"/>
      <c r="C45" s="11"/>
      <c r="D45" s="8"/>
      <c r="E45" s="70"/>
      <c r="F45" s="2" t="s">
        <v>17</v>
      </c>
      <c r="G45" s="8" t="s">
        <v>8</v>
      </c>
      <c r="H45" s="45">
        <v>1</v>
      </c>
      <c r="I45" s="40">
        <f>'Sklady Rekapitulace '!$C$35</f>
        <v>0</v>
      </c>
      <c r="J45" s="35">
        <f>H45*I45</f>
        <v>0</v>
      </c>
    </row>
    <row r="46" spans="1:10" x14ac:dyDescent="0.2">
      <c r="A46" s="6"/>
      <c r="B46" s="84" t="s">
        <v>19</v>
      </c>
      <c r="C46" s="12"/>
      <c r="D46" s="9"/>
      <c r="E46" s="71"/>
      <c r="F46" s="7"/>
      <c r="G46" s="9"/>
      <c r="H46" s="47"/>
      <c r="I46" s="51"/>
      <c r="J46" s="37">
        <f>SUM(J41:J45)</f>
        <v>0</v>
      </c>
    </row>
    <row r="47" spans="1:10" x14ac:dyDescent="0.2">
      <c r="A47" s="2"/>
      <c r="B47" s="29" t="s">
        <v>65</v>
      </c>
      <c r="C47" s="32" t="s">
        <v>66</v>
      </c>
      <c r="D47" s="5">
        <v>3</v>
      </c>
      <c r="E47" s="69">
        <v>45148</v>
      </c>
      <c r="F47" s="2" t="s">
        <v>105</v>
      </c>
      <c r="G47" s="8" t="s">
        <v>8</v>
      </c>
      <c r="H47" s="44">
        <v>1</v>
      </c>
      <c r="I47" s="40">
        <f>'Sklady Rekapitulace '!$C$31</f>
        <v>0</v>
      </c>
      <c r="J47" s="35">
        <f>H47*I47</f>
        <v>0</v>
      </c>
    </row>
    <row r="48" spans="1:10" x14ac:dyDescent="0.2">
      <c r="A48" s="2"/>
      <c r="B48" s="81"/>
      <c r="C48" s="11"/>
      <c r="D48" s="8"/>
      <c r="E48" s="70"/>
      <c r="F48" s="1" t="s">
        <v>108</v>
      </c>
      <c r="G48" s="8" t="s">
        <v>3</v>
      </c>
      <c r="H48" s="45">
        <v>7</v>
      </c>
      <c r="I48" s="40">
        <f>'Sklady Rekapitulace '!$C$32</f>
        <v>0</v>
      </c>
      <c r="J48" s="35">
        <f>H48*I48</f>
        <v>0</v>
      </c>
    </row>
    <row r="49" spans="1:10" x14ac:dyDescent="0.2">
      <c r="A49" s="2"/>
      <c r="B49" s="81"/>
      <c r="C49" s="11"/>
      <c r="D49" s="8"/>
      <c r="E49" s="70"/>
      <c r="F49" s="2" t="s">
        <v>109</v>
      </c>
      <c r="G49" s="8" t="s">
        <v>3</v>
      </c>
      <c r="H49" s="45">
        <v>33</v>
      </c>
      <c r="I49" s="40">
        <f>'Sklady Rekapitulace '!$C$33</f>
        <v>0</v>
      </c>
      <c r="J49" s="35">
        <f>H49*I49</f>
        <v>0</v>
      </c>
    </row>
    <row r="50" spans="1:10" x14ac:dyDescent="0.2">
      <c r="A50" s="2"/>
      <c r="B50" s="81"/>
      <c r="C50" s="11"/>
      <c r="D50" s="8"/>
      <c r="E50" s="70"/>
      <c r="F50" s="2" t="s">
        <v>79</v>
      </c>
      <c r="G50" s="8" t="s">
        <v>3</v>
      </c>
      <c r="H50" s="45">
        <v>5</v>
      </c>
      <c r="I50" s="40">
        <f>'Sklady Rekapitulace '!$C$34</f>
        <v>0</v>
      </c>
      <c r="J50" s="35">
        <f>H50*I50</f>
        <v>0</v>
      </c>
    </row>
    <row r="51" spans="1:10" x14ac:dyDescent="0.2">
      <c r="A51" s="2"/>
      <c r="B51" s="81"/>
      <c r="C51" s="11"/>
      <c r="D51" s="8"/>
      <c r="E51" s="70"/>
      <c r="F51" s="2" t="s">
        <v>17</v>
      </c>
      <c r="G51" s="8" t="s">
        <v>8</v>
      </c>
      <c r="H51" s="45">
        <v>1</v>
      </c>
      <c r="I51" s="40">
        <f>'Sklady Rekapitulace '!$C$35</f>
        <v>0</v>
      </c>
      <c r="J51" s="35">
        <f>H51*I51</f>
        <v>0</v>
      </c>
    </row>
    <row r="52" spans="1:10" x14ac:dyDescent="0.2">
      <c r="A52" s="6"/>
      <c r="B52" s="84" t="s">
        <v>19</v>
      </c>
      <c r="C52" s="12"/>
      <c r="D52" s="9"/>
      <c r="E52" s="71"/>
      <c r="F52" s="7"/>
      <c r="G52" s="9"/>
      <c r="H52" s="47"/>
      <c r="I52" s="51"/>
      <c r="J52" s="37">
        <f>SUM(J47:J51)</f>
        <v>0</v>
      </c>
    </row>
    <row r="53" spans="1:10" x14ac:dyDescent="0.2">
      <c r="A53" s="2"/>
      <c r="B53" s="29" t="s">
        <v>27</v>
      </c>
      <c r="C53" s="32" t="s">
        <v>67</v>
      </c>
      <c r="D53" s="5">
        <v>3</v>
      </c>
      <c r="E53" s="69">
        <v>44538</v>
      </c>
      <c r="F53" s="2" t="s">
        <v>105</v>
      </c>
      <c r="G53" s="8" t="s">
        <v>8</v>
      </c>
      <c r="H53" s="44">
        <v>1</v>
      </c>
      <c r="I53" s="40">
        <f>'Sklady Rekapitulace '!$C$31</f>
        <v>0</v>
      </c>
      <c r="J53" s="35">
        <f>H53*I53</f>
        <v>0</v>
      </c>
    </row>
    <row r="54" spans="1:10" x14ac:dyDescent="0.2">
      <c r="A54" s="2"/>
      <c r="B54" s="81"/>
      <c r="C54" s="11"/>
      <c r="D54" s="8"/>
      <c r="E54" s="70"/>
      <c r="F54" s="1" t="s">
        <v>108</v>
      </c>
      <c r="G54" s="4" t="s">
        <v>3</v>
      </c>
      <c r="H54" s="45">
        <v>14</v>
      </c>
      <c r="I54" s="40">
        <f>'Sklady Rekapitulace '!$C$32</f>
        <v>0</v>
      </c>
      <c r="J54" s="35">
        <f>H54*I54</f>
        <v>0</v>
      </c>
    </row>
    <row r="55" spans="1:10" x14ac:dyDescent="0.2">
      <c r="A55" s="2"/>
      <c r="B55" s="81"/>
      <c r="C55" s="11"/>
      <c r="D55" s="8"/>
      <c r="E55" s="70"/>
      <c r="F55" s="2" t="s">
        <v>109</v>
      </c>
      <c r="G55" s="8" t="s">
        <v>3</v>
      </c>
      <c r="H55" s="45">
        <v>152</v>
      </c>
      <c r="I55" s="40">
        <f>'Sklady Rekapitulace '!$C$33</f>
        <v>0</v>
      </c>
      <c r="J55" s="35">
        <f>H55*I55</f>
        <v>0</v>
      </c>
    </row>
    <row r="56" spans="1:10" x14ac:dyDescent="0.2">
      <c r="A56" s="2"/>
      <c r="B56" s="81"/>
      <c r="C56" s="11"/>
      <c r="D56" s="8"/>
      <c r="E56" s="70"/>
      <c r="F56" s="2" t="s">
        <v>79</v>
      </c>
      <c r="G56" s="8" t="s">
        <v>3</v>
      </c>
      <c r="H56" s="45">
        <v>50</v>
      </c>
      <c r="I56" s="40">
        <f>'Sklady Rekapitulace '!$C$34</f>
        <v>0</v>
      </c>
      <c r="J56" s="35">
        <f>H56*I56</f>
        <v>0</v>
      </c>
    </row>
    <row r="57" spans="1:10" x14ac:dyDescent="0.2">
      <c r="A57" s="2"/>
      <c r="B57" s="81"/>
      <c r="C57" s="11"/>
      <c r="D57" s="8"/>
      <c r="E57" s="70"/>
      <c r="F57" s="2" t="s">
        <v>17</v>
      </c>
      <c r="G57" s="8" t="s">
        <v>8</v>
      </c>
      <c r="H57" s="45">
        <v>1</v>
      </c>
      <c r="I57" s="40">
        <f>'Sklady Rekapitulace '!$C$35</f>
        <v>0</v>
      </c>
      <c r="J57" s="35">
        <f>H57*I57</f>
        <v>0</v>
      </c>
    </row>
    <row r="58" spans="1:10" x14ac:dyDescent="0.2">
      <c r="A58" s="6"/>
      <c r="B58" s="84" t="s">
        <v>19</v>
      </c>
      <c r="C58" s="12"/>
      <c r="D58" s="9"/>
      <c r="E58" s="71"/>
      <c r="F58" s="7"/>
      <c r="G58" s="9"/>
      <c r="H58" s="47"/>
      <c r="I58" s="48"/>
      <c r="J58" s="37">
        <f>SUM(J53:J57)</f>
        <v>0</v>
      </c>
    </row>
    <row r="59" spans="1:10" ht="12.75" customHeight="1" x14ac:dyDescent="0.2">
      <c r="A59" s="2"/>
      <c r="B59" s="85" t="s">
        <v>106</v>
      </c>
      <c r="C59" s="30" t="s">
        <v>156</v>
      </c>
      <c r="D59" s="5">
        <v>3</v>
      </c>
      <c r="E59" s="69">
        <v>44538</v>
      </c>
      <c r="F59" s="2" t="s">
        <v>105</v>
      </c>
      <c r="G59" s="8" t="s">
        <v>8</v>
      </c>
      <c r="H59" s="44">
        <v>1</v>
      </c>
      <c r="I59" s="40">
        <f>'Sklady Rekapitulace '!$C$31</f>
        <v>0</v>
      </c>
      <c r="J59" s="35">
        <f>H59*I59</f>
        <v>0</v>
      </c>
    </row>
    <row r="60" spans="1:10" x14ac:dyDescent="0.2">
      <c r="A60" s="2"/>
      <c r="B60" s="81"/>
      <c r="C60" s="11"/>
      <c r="D60" s="2"/>
      <c r="E60" s="25"/>
      <c r="F60" s="1" t="s">
        <v>108</v>
      </c>
      <c r="G60" s="4" t="s">
        <v>3</v>
      </c>
      <c r="H60" s="45">
        <v>0</v>
      </c>
      <c r="I60" s="40">
        <f>'Sklady Rekapitulace '!$C$32</f>
        <v>0</v>
      </c>
      <c r="J60" s="35">
        <f>H60*I60</f>
        <v>0</v>
      </c>
    </row>
    <row r="61" spans="1:10" x14ac:dyDescent="0.2">
      <c r="A61" s="2"/>
      <c r="B61" s="81"/>
      <c r="C61" s="11"/>
      <c r="D61" s="2"/>
      <c r="E61" s="25"/>
      <c r="F61" s="1" t="s">
        <v>108</v>
      </c>
      <c r="G61" s="8" t="s">
        <v>3</v>
      </c>
      <c r="H61" s="45">
        <v>1</v>
      </c>
      <c r="I61" s="40">
        <f>'Sklady Rekapitulace '!$C$33</f>
        <v>0</v>
      </c>
      <c r="J61" s="35">
        <f>H61*I61</f>
        <v>0</v>
      </c>
    </row>
    <row r="62" spans="1:10" x14ac:dyDescent="0.2">
      <c r="A62" s="2"/>
      <c r="B62" s="81"/>
      <c r="C62" s="11"/>
      <c r="D62" s="2"/>
      <c r="E62" s="25"/>
      <c r="F62" s="2" t="s">
        <v>78</v>
      </c>
      <c r="G62" s="8" t="s">
        <v>3</v>
      </c>
      <c r="H62" s="45">
        <v>0</v>
      </c>
      <c r="I62" s="40">
        <f>'Sklady Rekapitulace '!$C$34</f>
        <v>0</v>
      </c>
      <c r="J62" s="35">
        <f>H62*I62</f>
        <v>0</v>
      </c>
    </row>
    <row r="63" spans="1:10" x14ac:dyDescent="0.2">
      <c r="A63" s="2"/>
      <c r="B63" s="81"/>
      <c r="C63" s="11"/>
      <c r="D63" s="2"/>
      <c r="E63" s="25"/>
      <c r="F63" s="2" t="s">
        <v>17</v>
      </c>
      <c r="G63" s="8" t="s">
        <v>8</v>
      </c>
      <c r="H63" s="45">
        <v>1</v>
      </c>
      <c r="I63" s="40">
        <f>'Sklady Rekapitulace '!$C$35</f>
        <v>0</v>
      </c>
      <c r="J63" s="35">
        <f>H63*I63</f>
        <v>0</v>
      </c>
    </row>
    <row r="64" spans="1:10" x14ac:dyDescent="0.2">
      <c r="A64" s="21"/>
      <c r="B64" s="83"/>
      <c r="C64" s="22" t="s">
        <v>19</v>
      </c>
      <c r="D64" s="23"/>
      <c r="E64" s="26"/>
      <c r="F64" s="23"/>
      <c r="G64" s="24"/>
      <c r="H64" s="49"/>
      <c r="I64" s="51"/>
      <c r="J64" s="38">
        <f>SUM(J59:J63)</f>
        <v>0</v>
      </c>
    </row>
    <row r="65" spans="1:10" x14ac:dyDescent="0.2">
      <c r="A65" s="2"/>
      <c r="B65" s="28" t="s">
        <v>68</v>
      </c>
      <c r="C65" s="31" t="s">
        <v>67</v>
      </c>
      <c r="D65" s="5">
        <v>3</v>
      </c>
      <c r="E65" s="69">
        <v>44893</v>
      </c>
      <c r="F65" s="2" t="s">
        <v>105</v>
      </c>
      <c r="G65" s="8" t="s">
        <v>8</v>
      </c>
      <c r="H65" s="44">
        <v>1</v>
      </c>
      <c r="I65" s="40">
        <f>'Sklady Rekapitulace '!$C$31</f>
        <v>0</v>
      </c>
      <c r="J65" s="35">
        <f>H65*I65</f>
        <v>0</v>
      </c>
    </row>
    <row r="66" spans="1:10" x14ac:dyDescent="0.2">
      <c r="A66" s="2"/>
      <c r="B66" s="81"/>
      <c r="C66" s="11"/>
      <c r="D66" s="8"/>
      <c r="E66" s="70"/>
      <c r="F66" s="1" t="s">
        <v>108</v>
      </c>
      <c r="G66" s="8" t="s">
        <v>3</v>
      </c>
      <c r="H66" s="45">
        <v>2</v>
      </c>
      <c r="I66" s="40">
        <f>'Sklady Rekapitulace '!$C$32</f>
        <v>0</v>
      </c>
      <c r="J66" s="35">
        <f>H66*I66</f>
        <v>0</v>
      </c>
    </row>
    <row r="67" spans="1:10" x14ac:dyDescent="0.2">
      <c r="A67" s="2"/>
      <c r="B67" s="81"/>
      <c r="C67" s="11"/>
      <c r="D67" s="8"/>
      <c r="E67" s="70"/>
      <c r="F67" s="2" t="s">
        <v>109</v>
      </c>
      <c r="G67" s="8" t="s">
        <v>3</v>
      </c>
      <c r="H67" s="45">
        <v>37</v>
      </c>
      <c r="I67" s="40">
        <f>'Sklady Rekapitulace '!$C$33</f>
        <v>0</v>
      </c>
      <c r="J67" s="35">
        <f>H67*I67</f>
        <v>0</v>
      </c>
    </row>
    <row r="68" spans="1:10" x14ac:dyDescent="0.2">
      <c r="A68" s="2"/>
      <c r="B68" s="81"/>
      <c r="C68" s="11"/>
      <c r="D68" s="8"/>
      <c r="E68" s="70"/>
      <c r="F68" s="2" t="s">
        <v>79</v>
      </c>
      <c r="G68" s="8" t="s">
        <v>3</v>
      </c>
      <c r="H68" s="45">
        <v>7</v>
      </c>
      <c r="I68" s="40">
        <f>'Sklady Rekapitulace '!$C$34</f>
        <v>0</v>
      </c>
      <c r="J68" s="35">
        <f>H68*I68</f>
        <v>0</v>
      </c>
    </row>
    <row r="69" spans="1:10" x14ac:dyDescent="0.2">
      <c r="A69" s="2"/>
      <c r="B69" s="81"/>
      <c r="C69" s="11"/>
      <c r="D69" s="8"/>
      <c r="E69" s="70"/>
      <c r="F69" s="2" t="s">
        <v>17</v>
      </c>
      <c r="G69" s="8" t="s">
        <v>8</v>
      </c>
      <c r="H69" s="45">
        <v>1</v>
      </c>
      <c r="I69" s="40">
        <f>'Sklady Rekapitulace '!$C$35</f>
        <v>0</v>
      </c>
      <c r="J69" s="35">
        <f>H69*I69</f>
        <v>0</v>
      </c>
    </row>
    <row r="70" spans="1:10" x14ac:dyDescent="0.2">
      <c r="A70" s="6"/>
      <c r="B70" s="84" t="s">
        <v>19</v>
      </c>
      <c r="C70" s="12"/>
      <c r="D70" s="9"/>
      <c r="E70" s="71"/>
      <c r="F70" s="7"/>
      <c r="G70" s="9"/>
      <c r="H70" s="47"/>
      <c r="I70" s="51"/>
      <c r="J70" s="37">
        <f>SUM(J65:J69)</f>
        <v>0</v>
      </c>
    </row>
    <row r="71" spans="1:10" x14ac:dyDescent="0.2">
      <c r="A71" s="2"/>
      <c r="B71" s="29" t="s">
        <v>69</v>
      </c>
      <c r="C71" s="32" t="s">
        <v>67</v>
      </c>
      <c r="D71" s="5">
        <v>3</v>
      </c>
      <c r="E71" s="69">
        <v>44538</v>
      </c>
      <c r="F71" s="2" t="s">
        <v>105</v>
      </c>
      <c r="G71" s="8" t="s">
        <v>8</v>
      </c>
      <c r="H71" s="44">
        <v>1</v>
      </c>
      <c r="I71" s="40">
        <f>'Sklady Rekapitulace '!$C$31</f>
        <v>0</v>
      </c>
      <c r="J71" s="35">
        <f>H71*I71</f>
        <v>0</v>
      </c>
    </row>
    <row r="72" spans="1:10" x14ac:dyDescent="0.2">
      <c r="A72" s="2"/>
      <c r="B72" s="81"/>
      <c r="C72" s="11"/>
      <c r="D72" s="8"/>
      <c r="E72" s="70"/>
      <c r="F72" s="1" t="s">
        <v>108</v>
      </c>
      <c r="G72" s="4" t="s">
        <v>3</v>
      </c>
      <c r="H72" s="45">
        <v>13</v>
      </c>
      <c r="I72" s="40">
        <f>'Sklady Rekapitulace '!$C$32</f>
        <v>0</v>
      </c>
      <c r="J72" s="35">
        <f>H72*I72</f>
        <v>0</v>
      </c>
    </row>
    <row r="73" spans="1:10" x14ac:dyDescent="0.2">
      <c r="A73" s="2"/>
      <c r="B73" s="81"/>
      <c r="C73" s="11"/>
      <c r="D73" s="8"/>
      <c r="E73" s="70"/>
      <c r="F73" s="2" t="s">
        <v>109</v>
      </c>
      <c r="G73" s="8" t="s">
        <v>3</v>
      </c>
      <c r="H73" s="45">
        <v>65</v>
      </c>
      <c r="I73" s="40">
        <f>'Sklady Rekapitulace '!$C$33</f>
        <v>0</v>
      </c>
      <c r="J73" s="35">
        <f>H73*I73</f>
        <v>0</v>
      </c>
    </row>
    <row r="74" spans="1:10" x14ac:dyDescent="0.2">
      <c r="A74" s="2"/>
      <c r="B74" s="81"/>
      <c r="C74" s="11"/>
      <c r="D74" s="8"/>
      <c r="E74" s="70"/>
      <c r="F74" s="2" t="s">
        <v>79</v>
      </c>
      <c r="G74" s="8" t="s">
        <v>3</v>
      </c>
      <c r="H74" s="45">
        <v>36</v>
      </c>
      <c r="I74" s="40">
        <f>'Sklady Rekapitulace '!$C$34</f>
        <v>0</v>
      </c>
      <c r="J74" s="35">
        <f>H74*I74</f>
        <v>0</v>
      </c>
    </row>
    <row r="75" spans="1:10" x14ac:dyDescent="0.2">
      <c r="A75" s="2"/>
      <c r="B75" s="81"/>
      <c r="C75" s="11"/>
      <c r="D75" s="8"/>
      <c r="E75" s="70"/>
      <c r="F75" s="2" t="s">
        <v>17</v>
      </c>
      <c r="G75" s="8" t="s">
        <v>8</v>
      </c>
      <c r="H75" s="45">
        <v>1</v>
      </c>
      <c r="I75" s="40">
        <f>'Sklady Rekapitulace '!$C$35</f>
        <v>0</v>
      </c>
      <c r="J75" s="35">
        <f>H75*I75</f>
        <v>0</v>
      </c>
    </row>
    <row r="76" spans="1:10" x14ac:dyDescent="0.2">
      <c r="A76" s="6"/>
      <c r="B76" s="84" t="s">
        <v>19</v>
      </c>
      <c r="C76" s="12"/>
      <c r="D76" s="9"/>
      <c r="E76" s="71"/>
      <c r="F76" s="7"/>
      <c r="G76" s="9"/>
      <c r="H76" s="47"/>
      <c r="I76" s="51"/>
      <c r="J76" s="37">
        <f>SUM(J71:J75)</f>
        <v>0</v>
      </c>
    </row>
    <row r="77" spans="1:10" ht="12.75" customHeight="1" x14ac:dyDescent="0.2">
      <c r="A77" s="2"/>
      <c r="B77" s="85" t="s">
        <v>107</v>
      </c>
      <c r="C77" s="30" t="s">
        <v>157</v>
      </c>
      <c r="D77" s="5">
        <v>3</v>
      </c>
      <c r="E77" s="69">
        <v>45148</v>
      </c>
      <c r="F77" s="2" t="s">
        <v>105</v>
      </c>
      <c r="G77" s="8" t="s">
        <v>8</v>
      </c>
      <c r="H77" s="44">
        <v>1</v>
      </c>
      <c r="I77" s="40">
        <f>'Sklady Rekapitulace '!$C$31</f>
        <v>0</v>
      </c>
      <c r="J77" s="35">
        <f>H77*I77</f>
        <v>0</v>
      </c>
    </row>
    <row r="78" spans="1:10" x14ac:dyDescent="0.2">
      <c r="A78" s="2"/>
      <c r="B78" s="81"/>
      <c r="C78" s="11"/>
      <c r="D78" s="2"/>
      <c r="E78" s="25"/>
      <c r="F78" s="1" t="s">
        <v>108</v>
      </c>
      <c r="G78" s="8" t="s">
        <v>3</v>
      </c>
      <c r="H78" s="45">
        <v>1</v>
      </c>
      <c r="I78" s="40">
        <f>'Sklady Rekapitulace '!$C$32</f>
        <v>0</v>
      </c>
      <c r="J78" s="35">
        <f>H78*I78</f>
        <v>0</v>
      </c>
    </row>
    <row r="79" spans="1:10" x14ac:dyDescent="0.2">
      <c r="A79" s="2"/>
      <c r="B79" s="81"/>
      <c r="C79" s="11"/>
      <c r="D79" s="2"/>
      <c r="E79" s="25"/>
      <c r="F79" s="2" t="s">
        <v>109</v>
      </c>
      <c r="G79" s="8" t="s">
        <v>3</v>
      </c>
      <c r="H79" s="45">
        <v>1</v>
      </c>
      <c r="I79" s="40">
        <f>'Sklady Rekapitulace '!$C$33</f>
        <v>0</v>
      </c>
      <c r="J79" s="35">
        <f>H79*I79</f>
        <v>0</v>
      </c>
    </row>
    <row r="80" spans="1:10" x14ac:dyDescent="0.2">
      <c r="A80" s="2"/>
      <c r="B80" s="81"/>
      <c r="C80" s="11"/>
      <c r="D80" s="2"/>
      <c r="E80" s="25"/>
      <c r="F80" s="2" t="s">
        <v>78</v>
      </c>
      <c r="G80" s="8" t="s">
        <v>3</v>
      </c>
      <c r="H80" s="45">
        <v>0</v>
      </c>
      <c r="I80" s="40">
        <f>'Sklady Rekapitulace '!$C$34</f>
        <v>0</v>
      </c>
      <c r="J80" s="35">
        <f>H80*I80</f>
        <v>0</v>
      </c>
    </row>
    <row r="81" spans="1:10" x14ac:dyDescent="0.2">
      <c r="A81" s="2"/>
      <c r="B81" s="81"/>
      <c r="C81" s="11"/>
      <c r="D81" s="2"/>
      <c r="E81" s="25"/>
      <c r="F81" s="2" t="s">
        <v>17</v>
      </c>
      <c r="G81" s="8" t="s">
        <v>8</v>
      </c>
      <c r="H81" s="45">
        <v>1</v>
      </c>
      <c r="I81" s="40">
        <f>'Sklady Rekapitulace '!$C$35</f>
        <v>0</v>
      </c>
      <c r="J81" s="35">
        <f>H81*I81</f>
        <v>0</v>
      </c>
    </row>
    <row r="82" spans="1:10" x14ac:dyDescent="0.2">
      <c r="A82" s="6"/>
      <c r="B82" s="86"/>
      <c r="C82" s="12" t="s">
        <v>19</v>
      </c>
      <c r="D82" s="7"/>
      <c r="E82" s="73"/>
      <c r="F82" s="7"/>
      <c r="G82" s="9"/>
      <c r="H82" s="47"/>
      <c r="I82" s="51"/>
      <c r="J82" s="37">
        <f>SUM(J77:J81)</f>
        <v>0</v>
      </c>
    </row>
    <row r="83" spans="1:10" x14ac:dyDescent="0.2">
      <c r="A83" s="2"/>
      <c r="B83" s="29" t="s">
        <v>143</v>
      </c>
      <c r="C83" s="32" t="s">
        <v>67</v>
      </c>
      <c r="D83" s="5">
        <v>3</v>
      </c>
      <c r="E83" s="69">
        <v>44575</v>
      </c>
      <c r="F83" s="2" t="s">
        <v>105</v>
      </c>
      <c r="G83" s="8" t="s">
        <v>8</v>
      </c>
      <c r="H83" s="44">
        <v>1</v>
      </c>
      <c r="I83" s="40">
        <f>'Sklady Rekapitulace '!$C$31</f>
        <v>0</v>
      </c>
      <c r="J83" s="35">
        <f>H83*I83</f>
        <v>0</v>
      </c>
    </row>
    <row r="84" spans="1:10" x14ac:dyDescent="0.2">
      <c r="A84" s="2"/>
      <c r="B84" s="81"/>
      <c r="C84" s="11"/>
      <c r="D84" s="8"/>
      <c r="E84" s="70"/>
      <c r="F84" s="1" t="s">
        <v>108</v>
      </c>
      <c r="G84" s="4" t="s">
        <v>3</v>
      </c>
      <c r="H84" s="45">
        <v>13</v>
      </c>
      <c r="I84" s="40">
        <f>'Sklady Rekapitulace '!$C$32</f>
        <v>0</v>
      </c>
      <c r="J84" s="35">
        <f>H84*I84</f>
        <v>0</v>
      </c>
    </row>
    <row r="85" spans="1:10" x14ac:dyDescent="0.2">
      <c r="A85" s="2"/>
      <c r="B85" s="81"/>
      <c r="C85" s="11"/>
      <c r="D85" s="8"/>
      <c r="E85" s="70"/>
      <c r="F85" s="2" t="s">
        <v>109</v>
      </c>
      <c r="G85" s="8" t="s">
        <v>3</v>
      </c>
      <c r="H85" s="45">
        <v>65</v>
      </c>
      <c r="I85" s="40">
        <f>'Sklady Rekapitulace '!$C$33</f>
        <v>0</v>
      </c>
      <c r="J85" s="35">
        <f>H85*I85</f>
        <v>0</v>
      </c>
    </row>
    <row r="86" spans="1:10" x14ac:dyDescent="0.2">
      <c r="A86" s="2"/>
      <c r="B86" s="81"/>
      <c r="C86" s="11"/>
      <c r="D86" s="8"/>
      <c r="E86" s="70"/>
      <c r="F86" s="2" t="s">
        <v>79</v>
      </c>
      <c r="G86" s="8" t="s">
        <v>3</v>
      </c>
      <c r="H86" s="45">
        <v>36</v>
      </c>
      <c r="I86" s="40">
        <f>'Sklady Rekapitulace '!$C$34</f>
        <v>0</v>
      </c>
      <c r="J86" s="35">
        <f>H86*I86</f>
        <v>0</v>
      </c>
    </row>
    <row r="87" spans="1:10" x14ac:dyDescent="0.2">
      <c r="A87" s="2"/>
      <c r="B87" s="81"/>
      <c r="C87" s="11"/>
      <c r="D87" s="8"/>
      <c r="E87" s="70"/>
      <c r="F87" s="2" t="s">
        <v>17</v>
      </c>
      <c r="G87" s="8" t="s">
        <v>8</v>
      </c>
      <c r="H87" s="45">
        <v>1</v>
      </c>
      <c r="I87" s="40">
        <f>'Sklady Rekapitulace '!$C$35</f>
        <v>0</v>
      </c>
      <c r="J87" s="35">
        <f>H87*I87</f>
        <v>0</v>
      </c>
    </row>
    <row r="88" spans="1:10" x14ac:dyDescent="0.2">
      <c r="A88" s="6"/>
      <c r="B88" s="84" t="s">
        <v>19</v>
      </c>
      <c r="C88" s="12"/>
      <c r="D88" s="9"/>
      <c r="E88" s="71"/>
      <c r="F88" s="7"/>
      <c r="G88" s="9"/>
      <c r="H88" s="47"/>
      <c r="I88" s="51"/>
      <c r="J88" s="37">
        <f>SUM(J83:J87)</f>
        <v>0</v>
      </c>
    </row>
    <row r="89" spans="1:10" x14ac:dyDescent="0.2">
      <c r="A89" s="2"/>
      <c r="B89" s="28" t="s">
        <v>47</v>
      </c>
      <c r="C89" s="31" t="s">
        <v>146</v>
      </c>
      <c r="D89" s="5">
        <v>3</v>
      </c>
      <c r="E89" s="69">
        <v>44432</v>
      </c>
      <c r="F89" s="2" t="s">
        <v>105</v>
      </c>
      <c r="G89" s="8" t="s">
        <v>8</v>
      </c>
      <c r="H89" s="44">
        <v>1</v>
      </c>
      <c r="I89" s="40">
        <f>'Sklady Rekapitulace '!$C$31</f>
        <v>0</v>
      </c>
      <c r="J89" s="35">
        <f>H89*I89</f>
        <v>0</v>
      </c>
    </row>
    <row r="90" spans="1:10" x14ac:dyDescent="0.2">
      <c r="A90" s="2"/>
      <c r="B90" s="81"/>
      <c r="C90" s="11"/>
      <c r="D90" s="8"/>
      <c r="E90" s="70"/>
      <c r="F90" s="1" t="s">
        <v>108</v>
      </c>
      <c r="G90" s="8" t="s">
        <v>3</v>
      </c>
      <c r="H90" s="45">
        <v>7</v>
      </c>
      <c r="I90" s="40">
        <f>'Sklady Rekapitulace '!$C$32</f>
        <v>0</v>
      </c>
      <c r="J90" s="35">
        <f>H90*I90</f>
        <v>0</v>
      </c>
    </row>
    <row r="91" spans="1:10" x14ac:dyDescent="0.2">
      <c r="A91" s="2"/>
      <c r="B91" s="81"/>
      <c r="C91" s="11"/>
      <c r="D91" s="8"/>
      <c r="E91" s="70"/>
      <c r="F91" s="2" t="s">
        <v>109</v>
      </c>
      <c r="G91" s="8" t="s">
        <v>3</v>
      </c>
      <c r="H91" s="45">
        <v>16</v>
      </c>
      <c r="I91" s="40">
        <f>'Sklady Rekapitulace '!$C$33</f>
        <v>0</v>
      </c>
      <c r="J91" s="35">
        <f>H91*I91</f>
        <v>0</v>
      </c>
    </row>
    <row r="92" spans="1:10" x14ac:dyDescent="0.2">
      <c r="A92" s="2"/>
      <c r="B92" s="81"/>
      <c r="C92" s="11"/>
      <c r="D92" s="8"/>
      <c r="E92" s="70"/>
      <c r="F92" s="2" t="s">
        <v>79</v>
      </c>
      <c r="G92" s="8" t="s">
        <v>3</v>
      </c>
      <c r="H92" s="45">
        <v>9</v>
      </c>
      <c r="I92" s="40">
        <f>'Sklady Rekapitulace '!$C$34</f>
        <v>0</v>
      </c>
      <c r="J92" s="35">
        <f>H92*I92</f>
        <v>0</v>
      </c>
    </row>
    <row r="93" spans="1:10" x14ac:dyDescent="0.2">
      <c r="A93" s="2"/>
      <c r="B93" s="81"/>
      <c r="C93" s="11"/>
      <c r="D93" s="8"/>
      <c r="E93" s="70"/>
      <c r="F93" s="2" t="s">
        <v>17</v>
      </c>
      <c r="G93" s="8" t="s">
        <v>8</v>
      </c>
      <c r="H93" s="45">
        <v>1</v>
      </c>
      <c r="I93" s="40">
        <f>'Sklady Rekapitulace '!$C$35</f>
        <v>0</v>
      </c>
      <c r="J93" s="35">
        <f>H93*I93</f>
        <v>0</v>
      </c>
    </row>
    <row r="94" spans="1:10" x14ac:dyDescent="0.2">
      <c r="A94" s="6"/>
      <c r="B94" s="84" t="s">
        <v>19</v>
      </c>
      <c r="C94" s="12"/>
      <c r="D94" s="9"/>
      <c r="E94" s="71"/>
      <c r="F94" s="7"/>
      <c r="G94" s="9"/>
      <c r="H94" s="47"/>
      <c r="I94" s="48"/>
      <c r="J94" s="37">
        <f>SUM(J89:J93)</f>
        <v>0</v>
      </c>
    </row>
    <row r="95" spans="1:10" x14ac:dyDescent="0.2">
      <c r="A95" s="2"/>
      <c r="B95" s="28" t="s">
        <v>85</v>
      </c>
      <c r="C95" s="31" t="s">
        <v>86</v>
      </c>
      <c r="D95" s="5">
        <v>3</v>
      </c>
      <c r="E95" s="69">
        <v>44284</v>
      </c>
      <c r="F95" s="2" t="s">
        <v>105</v>
      </c>
      <c r="G95" s="8" t="s">
        <v>8</v>
      </c>
      <c r="H95" s="44">
        <v>1</v>
      </c>
      <c r="I95" s="40">
        <f>'Sklady Rekapitulace '!$C$31</f>
        <v>0</v>
      </c>
      <c r="J95" s="35">
        <f>H95*I95</f>
        <v>0</v>
      </c>
    </row>
    <row r="96" spans="1:10" x14ac:dyDescent="0.2">
      <c r="A96" s="2"/>
      <c r="B96" s="81"/>
      <c r="C96" s="11"/>
      <c r="D96" s="8"/>
      <c r="E96" s="70"/>
      <c r="F96" s="1" t="s">
        <v>108</v>
      </c>
      <c r="G96" s="8" t="s">
        <v>3</v>
      </c>
      <c r="H96" s="45">
        <v>11</v>
      </c>
      <c r="I96" s="40">
        <f>'Sklady Rekapitulace '!$C$32</f>
        <v>0</v>
      </c>
      <c r="J96" s="35">
        <f>H96*I96</f>
        <v>0</v>
      </c>
    </row>
    <row r="97" spans="1:10" x14ac:dyDescent="0.2">
      <c r="A97" s="2"/>
      <c r="B97" s="81"/>
      <c r="C97" s="11"/>
      <c r="D97" s="8"/>
      <c r="E97" s="70"/>
      <c r="F97" s="2" t="s">
        <v>109</v>
      </c>
      <c r="G97" s="8" t="s">
        <v>3</v>
      </c>
      <c r="H97" s="45">
        <v>98</v>
      </c>
      <c r="I97" s="40">
        <f>'Sklady Rekapitulace '!$C$33</f>
        <v>0</v>
      </c>
      <c r="J97" s="35">
        <f>H97*I97</f>
        <v>0</v>
      </c>
    </row>
    <row r="98" spans="1:10" x14ac:dyDescent="0.2">
      <c r="A98" s="2"/>
      <c r="B98" s="81"/>
      <c r="C98" s="11"/>
      <c r="D98" s="8"/>
      <c r="E98" s="70"/>
      <c r="F98" s="2" t="s">
        <v>79</v>
      </c>
      <c r="G98" s="8" t="s">
        <v>3</v>
      </c>
      <c r="H98" s="45">
        <v>13</v>
      </c>
      <c r="I98" s="40">
        <f>'Sklady Rekapitulace '!$C$34</f>
        <v>0</v>
      </c>
      <c r="J98" s="35">
        <f>H98*I98</f>
        <v>0</v>
      </c>
    </row>
    <row r="99" spans="1:10" x14ac:dyDescent="0.2">
      <c r="A99" s="2"/>
      <c r="B99" s="81"/>
      <c r="C99" s="11"/>
      <c r="D99" s="8"/>
      <c r="E99" s="70"/>
      <c r="F99" s="2" t="s">
        <v>17</v>
      </c>
      <c r="G99" s="8" t="s">
        <v>8</v>
      </c>
      <c r="H99" s="45">
        <v>1</v>
      </c>
      <c r="I99" s="40">
        <f>'Sklady Rekapitulace '!$C$35</f>
        <v>0</v>
      </c>
      <c r="J99" s="35">
        <f>H99*I99</f>
        <v>0</v>
      </c>
    </row>
    <row r="100" spans="1:10" x14ac:dyDescent="0.2">
      <c r="A100" s="6"/>
      <c r="B100" s="84" t="s">
        <v>19</v>
      </c>
      <c r="C100" s="12"/>
      <c r="D100" s="9"/>
      <c r="E100" s="71"/>
      <c r="F100" s="7"/>
      <c r="G100" s="9"/>
      <c r="H100" s="47"/>
      <c r="I100" s="51"/>
      <c r="J100" s="37">
        <f>SUM(J95:J99)</f>
        <v>0</v>
      </c>
    </row>
    <row r="101" spans="1:10" x14ac:dyDescent="0.2">
      <c r="A101" s="2"/>
      <c r="B101" s="28" t="s">
        <v>92</v>
      </c>
      <c r="C101" s="31" t="s">
        <v>37</v>
      </c>
      <c r="D101" s="5">
        <v>3</v>
      </c>
      <c r="E101" s="69">
        <v>44893</v>
      </c>
      <c r="F101" s="2" t="s">
        <v>105</v>
      </c>
      <c r="G101" s="8" t="s">
        <v>8</v>
      </c>
      <c r="H101" s="44">
        <v>1</v>
      </c>
      <c r="I101" s="40">
        <f>'Sklady Rekapitulace '!$C$31</f>
        <v>0</v>
      </c>
      <c r="J101" s="35">
        <f>H101*I101</f>
        <v>0</v>
      </c>
    </row>
    <row r="102" spans="1:10" x14ac:dyDescent="0.2">
      <c r="A102" s="2"/>
      <c r="B102" s="81"/>
      <c r="C102" s="11"/>
      <c r="D102" s="8"/>
      <c r="E102" s="70"/>
      <c r="F102" s="1" t="s">
        <v>108</v>
      </c>
      <c r="G102" s="4" t="s">
        <v>3</v>
      </c>
      <c r="H102" s="45">
        <v>3</v>
      </c>
      <c r="I102" s="40">
        <f>'Sklady Rekapitulace '!$C$32</f>
        <v>0</v>
      </c>
      <c r="J102" s="35">
        <f>H102*I102</f>
        <v>0</v>
      </c>
    </row>
    <row r="103" spans="1:10" x14ac:dyDescent="0.2">
      <c r="A103" s="2"/>
      <c r="B103" s="81"/>
      <c r="C103" s="11"/>
      <c r="D103" s="8"/>
      <c r="E103" s="70"/>
      <c r="F103" s="2" t="s">
        <v>109</v>
      </c>
      <c r="G103" s="8" t="s">
        <v>3</v>
      </c>
      <c r="H103" s="45">
        <v>16</v>
      </c>
      <c r="I103" s="40">
        <f>'Sklady Rekapitulace '!$C$33</f>
        <v>0</v>
      </c>
      <c r="J103" s="35">
        <f>H103*I103</f>
        <v>0</v>
      </c>
    </row>
    <row r="104" spans="1:10" x14ac:dyDescent="0.2">
      <c r="A104" s="2"/>
      <c r="B104" s="81"/>
      <c r="C104" s="11"/>
      <c r="D104" s="8"/>
      <c r="E104" s="70"/>
      <c r="F104" s="2" t="s">
        <v>79</v>
      </c>
      <c r="G104" s="8" t="s">
        <v>3</v>
      </c>
      <c r="H104" s="45">
        <v>3</v>
      </c>
      <c r="I104" s="40">
        <f>'Sklady Rekapitulace '!$C$34</f>
        <v>0</v>
      </c>
      <c r="J104" s="35">
        <f>H104*I104</f>
        <v>0</v>
      </c>
    </row>
    <row r="105" spans="1:10" x14ac:dyDescent="0.2">
      <c r="A105" s="2"/>
      <c r="B105" s="81"/>
      <c r="C105" s="11"/>
      <c r="D105" s="8"/>
      <c r="E105" s="70"/>
      <c r="F105" s="2" t="s">
        <v>17</v>
      </c>
      <c r="G105" s="8" t="s">
        <v>8</v>
      </c>
      <c r="H105" s="45">
        <v>1</v>
      </c>
      <c r="I105" s="40">
        <f>'Sklady Rekapitulace '!$C$35</f>
        <v>0</v>
      </c>
      <c r="J105" s="35">
        <f>H105*I105</f>
        <v>0</v>
      </c>
    </row>
    <row r="106" spans="1:10" x14ac:dyDescent="0.2">
      <c r="A106" s="6"/>
      <c r="B106" s="84" t="s">
        <v>19</v>
      </c>
      <c r="C106" s="12"/>
      <c r="D106" s="9"/>
      <c r="E106" s="71"/>
      <c r="F106" s="7"/>
      <c r="G106" s="9"/>
      <c r="H106" s="47"/>
      <c r="I106" s="51"/>
      <c r="J106" s="37">
        <f>SUM(J101:J105)</f>
        <v>0</v>
      </c>
    </row>
    <row r="107" spans="1:10" x14ac:dyDescent="0.2">
      <c r="A107" s="2"/>
      <c r="B107" s="28">
        <v>340</v>
      </c>
      <c r="C107" s="31" t="s">
        <v>32</v>
      </c>
      <c r="D107" s="5">
        <v>3</v>
      </c>
      <c r="E107" s="69">
        <v>45069</v>
      </c>
      <c r="F107" s="2" t="s">
        <v>105</v>
      </c>
      <c r="G107" s="8" t="s">
        <v>8</v>
      </c>
      <c r="H107" s="44">
        <v>1</v>
      </c>
      <c r="I107" s="40">
        <f>'Sklady Rekapitulace '!$C$31</f>
        <v>0</v>
      </c>
      <c r="J107" s="35">
        <f>H107*I107</f>
        <v>0</v>
      </c>
    </row>
    <row r="108" spans="1:10" x14ac:dyDescent="0.2">
      <c r="A108" s="2"/>
      <c r="B108" s="81"/>
      <c r="C108" s="11"/>
      <c r="D108" s="2"/>
      <c r="E108" s="25"/>
      <c r="F108" s="1" t="s">
        <v>108</v>
      </c>
      <c r="G108" s="4" t="s">
        <v>3</v>
      </c>
      <c r="H108" s="45">
        <v>3</v>
      </c>
      <c r="I108" s="40">
        <f>'Sklady Rekapitulace '!$C$32</f>
        <v>0</v>
      </c>
      <c r="J108" s="35">
        <f>H108*I108</f>
        <v>0</v>
      </c>
    </row>
    <row r="109" spans="1:10" x14ac:dyDescent="0.2">
      <c r="A109" s="2"/>
      <c r="B109" s="81"/>
      <c r="C109" s="11"/>
      <c r="D109" s="2"/>
      <c r="E109" s="25"/>
      <c r="F109" s="2" t="s">
        <v>109</v>
      </c>
      <c r="G109" s="8" t="s">
        <v>3</v>
      </c>
      <c r="H109" s="45">
        <v>40</v>
      </c>
      <c r="I109" s="40">
        <f>'Sklady Rekapitulace '!$C$33</f>
        <v>0</v>
      </c>
      <c r="J109" s="35">
        <f>H109*I109</f>
        <v>0</v>
      </c>
    </row>
    <row r="110" spans="1:10" x14ac:dyDescent="0.2">
      <c r="A110" s="2"/>
      <c r="B110" s="81"/>
      <c r="C110" s="11"/>
      <c r="D110" s="2"/>
      <c r="E110" s="25"/>
      <c r="F110" s="2" t="s">
        <v>78</v>
      </c>
      <c r="G110" s="8" t="s">
        <v>3</v>
      </c>
      <c r="H110" s="45">
        <v>5</v>
      </c>
      <c r="I110" s="40">
        <f>'Sklady Rekapitulace '!$C$34</f>
        <v>0</v>
      </c>
      <c r="J110" s="35">
        <f>H110*I110</f>
        <v>0</v>
      </c>
    </row>
    <row r="111" spans="1:10" x14ac:dyDescent="0.2">
      <c r="A111" s="2"/>
      <c r="B111" s="81"/>
      <c r="C111" s="11"/>
      <c r="D111" s="2"/>
      <c r="E111" s="25"/>
      <c r="F111" s="2" t="s">
        <v>17</v>
      </c>
      <c r="G111" s="8" t="s">
        <v>8</v>
      </c>
      <c r="H111" s="45">
        <v>1</v>
      </c>
      <c r="I111" s="40">
        <f>'Sklady Rekapitulace '!$C$35</f>
        <v>0</v>
      </c>
      <c r="J111" s="35">
        <f>H111*I111</f>
        <v>0</v>
      </c>
    </row>
    <row r="112" spans="1:10" x14ac:dyDescent="0.2">
      <c r="A112" s="6"/>
      <c r="B112" s="83"/>
      <c r="C112" s="12" t="s">
        <v>19</v>
      </c>
      <c r="D112" s="7"/>
      <c r="E112" s="73"/>
      <c r="F112" s="7"/>
      <c r="G112" s="9"/>
      <c r="H112" s="47"/>
      <c r="I112" s="48"/>
      <c r="J112" s="37">
        <f>SUM(J107:J111)</f>
        <v>0</v>
      </c>
    </row>
    <row r="113" spans="1:10" x14ac:dyDescent="0.2">
      <c r="A113" s="2"/>
      <c r="B113" s="28">
        <v>361</v>
      </c>
      <c r="C113" s="27" t="s">
        <v>33</v>
      </c>
      <c r="D113" s="5">
        <v>3</v>
      </c>
      <c r="E113" s="69">
        <v>44894</v>
      </c>
      <c r="F113" s="2" t="s">
        <v>105</v>
      </c>
      <c r="G113" s="8" t="s">
        <v>8</v>
      </c>
      <c r="H113" s="44">
        <v>1</v>
      </c>
      <c r="I113" s="40">
        <f>'Sklady Rekapitulace '!$C$31</f>
        <v>0</v>
      </c>
      <c r="J113" s="35">
        <f>H113*I113</f>
        <v>0</v>
      </c>
    </row>
    <row r="114" spans="1:10" x14ac:dyDescent="0.2">
      <c r="A114" s="2"/>
      <c r="B114" s="81"/>
      <c r="C114" s="11"/>
      <c r="D114" s="8"/>
      <c r="E114" s="70"/>
      <c r="F114" s="1" t="s">
        <v>108</v>
      </c>
      <c r="G114" s="8" t="s">
        <v>3</v>
      </c>
      <c r="H114" s="45">
        <v>3</v>
      </c>
      <c r="I114" s="40">
        <f>'Sklady Rekapitulace '!$C$32</f>
        <v>0</v>
      </c>
      <c r="J114" s="35">
        <f t="shared" ref="J114:J117" si="0">H114*I114</f>
        <v>0</v>
      </c>
    </row>
    <row r="115" spans="1:10" x14ac:dyDescent="0.2">
      <c r="A115" s="2"/>
      <c r="B115" s="81"/>
      <c r="C115" s="11"/>
      <c r="D115" s="8"/>
      <c r="E115" s="70"/>
      <c r="F115" s="2" t="s">
        <v>109</v>
      </c>
      <c r="G115" s="8" t="s">
        <v>3</v>
      </c>
      <c r="H115" s="45">
        <v>7</v>
      </c>
      <c r="I115" s="40">
        <f>'Sklady Rekapitulace '!$C$33</f>
        <v>0</v>
      </c>
      <c r="J115" s="35">
        <f t="shared" si="0"/>
        <v>0</v>
      </c>
    </row>
    <row r="116" spans="1:10" x14ac:dyDescent="0.2">
      <c r="A116" s="2"/>
      <c r="B116" s="81"/>
      <c r="C116" s="11"/>
      <c r="D116" s="8"/>
      <c r="E116" s="70"/>
      <c r="F116" s="2" t="s">
        <v>79</v>
      </c>
      <c r="G116" s="8" t="s">
        <v>3</v>
      </c>
      <c r="H116" s="45">
        <v>0</v>
      </c>
      <c r="I116" s="40">
        <f>'Sklady Rekapitulace '!$C$34</f>
        <v>0</v>
      </c>
      <c r="J116" s="35">
        <f t="shared" si="0"/>
        <v>0</v>
      </c>
    </row>
    <row r="117" spans="1:10" x14ac:dyDescent="0.2">
      <c r="A117" s="2"/>
      <c r="B117" s="81"/>
      <c r="C117" s="11"/>
      <c r="D117" s="8"/>
      <c r="E117" s="70"/>
      <c r="F117" s="2" t="s">
        <v>17</v>
      </c>
      <c r="G117" s="8" t="s">
        <v>8</v>
      </c>
      <c r="H117" s="45">
        <v>1</v>
      </c>
      <c r="I117" s="40">
        <f>'Sklady Rekapitulace '!$C$35</f>
        <v>0</v>
      </c>
      <c r="J117" s="35">
        <f t="shared" si="0"/>
        <v>0</v>
      </c>
    </row>
    <row r="118" spans="1:10" x14ac:dyDescent="0.2">
      <c r="A118" s="6"/>
      <c r="B118" s="84" t="s">
        <v>19</v>
      </c>
      <c r="C118" s="12"/>
      <c r="D118" s="9"/>
      <c r="E118" s="71"/>
      <c r="F118" s="7"/>
      <c r="G118" s="9"/>
      <c r="H118" s="47"/>
      <c r="I118" s="51"/>
      <c r="J118" s="37">
        <f>SUM(J113:J117)</f>
        <v>0</v>
      </c>
    </row>
    <row r="119" spans="1:10" x14ac:dyDescent="0.2">
      <c r="A119" s="2"/>
      <c r="B119" s="28">
        <v>362</v>
      </c>
      <c r="C119" s="31" t="s">
        <v>121</v>
      </c>
      <c r="D119" s="5">
        <v>3</v>
      </c>
      <c r="E119" s="69">
        <v>44284</v>
      </c>
      <c r="F119" s="2" t="s">
        <v>105</v>
      </c>
      <c r="G119" s="8" t="s">
        <v>8</v>
      </c>
      <c r="H119" s="44">
        <v>1</v>
      </c>
      <c r="I119" s="40">
        <f>'Sklady Rekapitulace '!$C$31</f>
        <v>0</v>
      </c>
      <c r="J119" s="35">
        <f>H119*I119</f>
        <v>0</v>
      </c>
    </row>
    <row r="120" spans="1:10" x14ac:dyDescent="0.2">
      <c r="A120" s="2"/>
      <c r="B120" s="81"/>
      <c r="C120" s="11"/>
      <c r="D120" s="8"/>
      <c r="E120" s="70"/>
      <c r="F120" s="1" t="s">
        <v>108</v>
      </c>
      <c r="G120" s="8" t="s">
        <v>3</v>
      </c>
      <c r="H120" s="45">
        <v>1</v>
      </c>
      <c r="I120" s="40">
        <f>'Sklady Rekapitulace '!$C$32</f>
        <v>0</v>
      </c>
      <c r="J120" s="35">
        <f t="shared" ref="J120:J123" si="1">H120*I120</f>
        <v>0</v>
      </c>
    </row>
    <row r="121" spans="1:10" x14ac:dyDescent="0.2">
      <c r="A121" s="2"/>
      <c r="B121" s="81"/>
      <c r="C121" s="11"/>
      <c r="D121" s="8"/>
      <c r="E121" s="70"/>
      <c r="F121" s="2" t="s">
        <v>109</v>
      </c>
      <c r="G121" s="8" t="s">
        <v>3</v>
      </c>
      <c r="H121" s="45">
        <v>3</v>
      </c>
      <c r="I121" s="40">
        <f>'Sklady Rekapitulace '!$C$33</f>
        <v>0</v>
      </c>
      <c r="J121" s="35">
        <f t="shared" si="1"/>
        <v>0</v>
      </c>
    </row>
    <row r="122" spans="1:10" x14ac:dyDescent="0.2">
      <c r="A122" s="2"/>
      <c r="B122" s="81"/>
      <c r="C122" s="11"/>
      <c r="D122" s="8"/>
      <c r="E122" s="70"/>
      <c r="F122" s="2" t="s">
        <v>79</v>
      </c>
      <c r="G122" s="8" t="s">
        <v>3</v>
      </c>
      <c r="H122" s="45">
        <v>2</v>
      </c>
      <c r="I122" s="40">
        <f>'Sklady Rekapitulace '!$C$34</f>
        <v>0</v>
      </c>
      <c r="J122" s="35">
        <f t="shared" si="1"/>
        <v>0</v>
      </c>
    </row>
    <row r="123" spans="1:10" x14ac:dyDescent="0.2">
      <c r="A123" s="2"/>
      <c r="B123" s="81"/>
      <c r="C123" s="11"/>
      <c r="D123" s="8"/>
      <c r="E123" s="70"/>
      <c r="F123" s="2" t="s">
        <v>17</v>
      </c>
      <c r="G123" s="8" t="s">
        <v>8</v>
      </c>
      <c r="H123" s="45">
        <v>1</v>
      </c>
      <c r="I123" s="40">
        <f>'Sklady Rekapitulace '!$C$35</f>
        <v>0</v>
      </c>
      <c r="J123" s="35">
        <f t="shared" si="1"/>
        <v>0</v>
      </c>
    </row>
    <row r="124" spans="1:10" x14ac:dyDescent="0.2">
      <c r="A124" s="6"/>
      <c r="B124" s="84" t="s">
        <v>19</v>
      </c>
      <c r="C124" s="12"/>
      <c r="D124" s="9"/>
      <c r="E124" s="71"/>
      <c r="F124" s="7"/>
      <c r="G124" s="9"/>
      <c r="H124" s="47"/>
      <c r="I124" s="48"/>
      <c r="J124" s="37">
        <f>SUM(J119:J123)</f>
        <v>0</v>
      </c>
    </row>
    <row r="125" spans="1:10" x14ac:dyDescent="0.2">
      <c r="A125" s="2"/>
      <c r="B125" s="28" t="s">
        <v>144</v>
      </c>
      <c r="C125" s="31" t="s">
        <v>145</v>
      </c>
      <c r="D125" s="5">
        <v>3</v>
      </c>
      <c r="E125" s="69">
        <v>44802</v>
      </c>
      <c r="F125" s="2" t="s">
        <v>105</v>
      </c>
      <c r="G125" s="8" t="s">
        <v>8</v>
      </c>
      <c r="H125" s="80">
        <v>1</v>
      </c>
      <c r="I125" s="40">
        <f>'Sklady Rekapitulace '!$C$31</f>
        <v>0</v>
      </c>
      <c r="J125" s="35">
        <f>H125*I125</f>
        <v>0</v>
      </c>
    </row>
    <row r="126" spans="1:10" x14ac:dyDescent="0.2">
      <c r="A126" s="2"/>
      <c r="B126" s="81"/>
      <c r="C126" s="11"/>
      <c r="D126" s="8"/>
      <c r="E126" s="70"/>
      <c r="F126" s="1" t="s">
        <v>108</v>
      </c>
      <c r="G126" s="8" t="s">
        <v>3</v>
      </c>
      <c r="H126" s="45">
        <v>1</v>
      </c>
      <c r="I126" s="40">
        <f>'Sklady Rekapitulace '!$C$32</f>
        <v>0</v>
      </c>
      <c r="J126" s="35">
        <f t="shared" ref="J126:J129" si="2">H126*I126</f>
        <v>0</v>
      </c>
    </row>
    <row r="127" spans="1:10" x14ac:dyDescent="0.2">
      <c r="A127" s="2"/>
      <c r="B127" s="81"/>
      <c r="C127" s="11"/>
      <c r="D127" s="8"/>
      <c r="E127" s="70"/>
      <c r="F127" s="2" t="s">
        <v>109</v>
      </c>
      <c r="G127" s="8" t="s">
        <v>3</v>
      </c>
      <c r="H127" s="45">
        <v>3</v>
      </c>
      <c r="I127" s="40">
        <f>'Sklady Rekapitulace '!$C$33</f>
        <v>0</v>
      </c>
      <c r="J127" s="35">
        <f t="shared" si="2"/>
        <v>0</v>
      </c>
    </row>
    <row r="128" spans="1:10" x14ac:dyDescent="0.2">
      <c r="A128" s="2"/>
      <c r="B128" s="81"/>
      <c r="C128" s="11"/>
      <c r="D128" s="8"/>
      <c r="E128" s="70"/>
      <c r="F128" s="2" t="s">
        <v>79</v>
      </c>
      <c r="G128" s="8" t="s">
        <v>3</v>
      </c>
      <c r="H128" s="45">
        <v>0</v>
      </c>
      <c r="I128" s="40">
        <f>'Sklady Rekapitulace '!$C$34</f>
        <v>0</v>
      </c>
      <c r="J128" s="35">
        <f t="shared" si="2"/>
        <v>0</v>
      </c>
    </row>
    <row r="129" spans="1:10" x14ac:dyDescent="0.2">
      <c r="A129" s="2"/>
      <c r="B129" s="81"/>
      <c r="C129" s="11"/>
      <c r="D129" s="8"/>
      <c r="E129" s="70"/>
      <c r="F129" s="2" t="s">
        <v>17</v>
      </c>
      <c r="G129" s="8" t="s">
        <v>8</v>
      </c>
      <c r="H129" s="45">
        <v>1</v>
      </c>
      <c r="I129" s="40">
        <f>'Sklady Rekapitulace '!$C$35</f>
        <v>0</v>
      </c>
      <c r="J129" s="35">
        <f t="shared" si="2"/>
        <v>0</v>
      </c>
    </row>
    <row r="130" spans="1:10" x14ac:dyDescent="0.2">
      <c r="A130" s="6"/>
      <c r="B130" s="84" t="s">
        <v>19</v>
      </c>
      <c r="C130" s="12"/>
      <c r="D130" s="9"/>
      <c r="E130" s="71"/>
      <c r="F130" s="7"/>
      <c r="G130" s="9"/>
      <c r="H130" s="47"/>
      <c r="I130" s="51"/>
      <c r="J130" s="37">
        <f>SUM(J125:J129)</f>
        <v>0</v>
      </c>
    </row>
    <row r="131" spans="1:10" x14ac:dyDescent="0.2">
      <c r="A131" s="2"/>
      <c r="B131" s="28" t="s">
        <v>137</v>
      </c>
      <c r="C131" s="31" t="s">
        <v>36</v>
      </c>
      <c r="D131" s="5">
        <v>3</v>
      </c>
      <c r="E131" s="69">
        <v>44893</v>
      </c>
      <c r="F131" s="2" t="s">
        <v>105</v>
      </c>
      <c r="G131" s="8" t="s">
        <v>8</v>
      </c>
      <c r="H131" s="44">
        <v>1</v>
      </c>
      <c r="I131" s="40">
        <f>'Sklady Rekapitulace '!$C$31</f>
        <v>0</v>
      </c>
      <c r="J131" s="35">
        <f>H131*I131</f>
        <v>0</v>
      </c>
    </row>
    <row r="132" spans="1:10" x14ac:dyDescent="0.2">
      <c r="A132" s="2"/>
      <c r="B132" s="81"/>
      <c r="C132" s="11"/>
      <c r="D132" s="8"/>
      <c r="E132" s="70"/>
      <c r="F132" s="1" t="s">
        <v>108</v>
      </c>
      <c r="G132" s="4" t="s">
        <v>3</v>
      </c>
      <c r="H132" s="45">
        <v>3</v>
      </c>
      <c r="I132" s="40">
        <f>'Sklady Rekapitulace '!$C$32</f>
        <v>0</v>
      </c>
      <c r="J132" s="35">
        <f t="shared" ref="J132:J135" si="3">H132*I132</f>
        <v>0</v>
      </c>
    </row>
    <row r="133" spans="1:10" x14ac:dyDescent="0.2">
      <c r="A133" s="2"/>
      <c r="B133" s="81"/>
      <c r="C133" s="11"/>
      <c r="D133" s="8"/>
      <c r="E133" s="70"/>
      <c r="F133" s="2" t="s">
        <v>109</v>
      </c>
      <c r="G133" s="8" t="s">
        <v>3</v>
      </c>
      <c r="H133" s="45">
        <v>27</v>
      </c>
      <c r="I133" s="40">
        <f>'Sklady Rekapitulace '!$C$33</f>
        <v>0</v>
      </c>
      <c r="J133" s="35">
        <f t="shared" si="3"/>
        <v>0</v>
      </c>
    </row>
    <row r="134" spans="1:10" x14ac:dyDescent="0.2">
      <c r="A134" s="2"/>
      <c r="B134" s="81"/>
      <c r="C134" s="11"/>
      <c r="D134" s="8"/>
      <c r="E134" s="70"/>
      <c r="F134" s="2" t="s">
        <v>79</v>
      </c>
      <c r="G134" s="8" t="s">
        <v>3</v>
      </c>
      <c r="H134" s="45">
        <v>4</v>
      </c>
      <c r="I134" s="40">
        <f>'Sklady Rekapitulace '!$C$34</f>
        <v>0</v>
      </c>
      <c r="J134" s="35">
        <f t="shared" si="3"/>
        <v>0</v>
      </c>
    </row>
    <row r="135" spans="1:10" x14ac:dyDescent="0.2">
      <c r="A135" s="2"/>
      <c r="B135" s="81"/>
      <c r="C135" s="11"/>
      <c r="D135" s="8"/>
      <c r="E135" s="70"/>
      <c r="F135" s="2" t="s">
        <v>17</v>
      </c>
      <c r="G135" s="8" t="s">
        <v>8</v>
      </c>
      <c r="H135" s="45">
        <v>1</v>
      </c>
      <c r="I135" s="40">
        <f>'Sklady Rekapitulace '!$C$35</f>
        <v>0</v>
      </c>
      <c r="J135" s="35">
        <f t="shared" si="3"/>
        <v>0</v>
      </c>
    </row>
    <row r="136" spans="1:10" x14ac:dyDescent="0.2">
      <c r="A136" s="6"/>
      <c r="B136" s="84" t="s">
        <v>19</v>
      </c>
      <c r="C136" s="12"/>
      <c r="D136" s="9"/>
      <c r="E136" s="71"/>
      <c r="F136" s="7"/>
      <c r="G136" s="9"/>
      <c r="H136" s="47"/>
      <c r="I136" s="48"/>
      <c r="J136" s="37">
        <f>SUM(J131:J135)</f>
        <v>0</v>
      </c>
    </row>
    <row r="137" spans="1:10" x14ac:dyDescent="0.2">
      <c r="A137" s="2"/>
      <c r="B137" s="28" t="s">
        <v>88</v>
      </c>
      <c r="C137" s="31" t="s">
        <v>89</v>
      </c>
      <c r="D137" s="5">
        <v>3</v>
      </c>
      <c r="E137" s="69">
        <v>44893</v>
      </c>
      <c r="F137" s="2" t="s">
        <v>105</v>
      </c>
      <c r="G137" s="8" t="s">
        <v>8</v>
      </c>
      <c r="H137" s="44">
        <v>1</v>
      </c>
      <c r="I137" s="40">
        <f>'Sklady Rekapitulace '!$C$31</f>
        <v>0</v>
      </c>
      <c r="J137" s="35">
        <f>H137*I137</f>
        <v>0</v>
      </c>
    </row>
    <row r="138" spans="1:10" x14ac:dyDescent="0.2">
      <c r="A138" s="2"/>
      <c r="B138" s="81"/>
      <c r="C138" s="11"/>
      <c r="D138" s="2"/>
      <c r="E138" s="25"/>
      <c r="F138" s="1" t="s">
        <v>108</v>
      </c>
      <c r="G138" s="4" t="s">
        <v>3</v>
      </c>
      <c r="H138" s="45">
        <v>8</v>
      </c>
      <c r="I138" s="40">
        <f>'Sklady Rekapitulace '!$C$32</f>
        <v>0</v>
      </c>
      <c r="J138" s="35">
        <f>H138*I138</f>
        <v>0</v>
      </c>
    </row>
    <row r="139" spans="1:10" x14ac:dyDescent="0.2">
      <c r="A139" s="2"/>
      <c r="B139" s="81"/>
      <c r="C139" s="11"/>
      <c r="D139" s="2"/>
      <c r="E139" s="25"/>
      <c r="F139" s="2" t="s">
        <v>109</v>
      </c>
      <c r="G139" s="8" t="s">
        <v>3</v>
      </c>
      <c r="H139" s="45">
        <v>65</v>
      </c>
      <c r="I139" s="40">
        <f>'Sklady Rekapitulace '!$C$33</f>
        <v>0</v>
      </c>
      <c r="J139" s="35">
        <f>H139*I139</f>
        <v>0</v>
      </c>
    </row>
    <row r="140" spans="1:10" x14ac:dyDescent="0.2">
      <c r="A140" s="2"/>
      <c r="B140" s="81"/>
      <c r="C140" s="11"/>
      <c r="D140" s="2"/>
      <c r="E140" s="25"/>
      <c r="F140" s="2" t="s">
        <v>78</v>
      </c>
      <c r="G140" s="8" t="s">
        <v>3</v>
      </c>
      <c r="H140" s="45">
        <v>7</v>
      </c>
      <c r="I140" s="40">
        <f>'Sklady Rekapitulace '!$C$34</f>
        <v>0</v>
      </c>
      <c r="J140" s="35">
        <f>H140*I140</f>
        <v>0</v>
      </c>
    </row>
    <row r="141" spans="1:10" x14ac:dyDescent="0.2">
      <c r="A141" s="2"/>
      <c r="B141" s="81"/>
      <c r="C141" s="11"/>
      <c r="D141" s="2"/>
      <c r="E141" s="25"/>
      <c r="F141" s="2" t="s">
        <v>17</v>
      </c>
      <c r="G141" s="8" t="s">
        <v>8</v>
      </c>
      <c r="H141" s="45">
        <v>1</v>
      </c>
      <c r="I141" s="40">
        <f>'Sklady Rekapitulace '!$C$35</f>
        <v>0</v>
      </c>
      <c r="J141" s="35">
        <f>H141*I141</f>
        <v>0</v>
      </c>
    </row>
    <row r="142" spans="1:10" x14ac:dyDescent="0.2">
      <c r="A142" s="6"/>
      <c r="B142" s="83"/>
      <c r="C142" s="12" t="s">
        <v>19</v>
      </c>
      <c r="D142" s="7"/>
      <c r="E142" s="73"/>
      <c r="F142" s="7"/>
      <c r="G142" s="9"/>
      <c r="H142" s="47"/>
      <c r="I142" s="48"/>
      <c r="J142" s="37">
        <f>SUM(J137:J141)</f>
        <v>0</v>
      </c>
    </row>
  </sheetData>
  <sheetProtection algorithmName="SHA-512" hashValue="d49oJeBkXLdivZDlTXDfcfrtRopl0OHCYZ/1kJ9ROyBPVP3dAdqRKOsu/m+rQXBh+7IN1E1+hT+DCXXwblDyjg==" saltValue="cOZmENHX09wuUt3RxYIA+Q==" spinCount="100000" sheet="1" objects="1" scenarios="1" selectLockedCells="1" selectUnlockedCells="1"/>
  <autoFilter ref="B4:J142" xr:uid="{00000000-0001-0000-0300-000000000000}"/>
  <pageMargins left="0.7" right="0.7" top="0.75" bottom="0.75" header="0.3" footer="0.3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654CE-DE39-40BD-BF26-FE36EFDE2846}">
  <sheetPr>
    <pageSetUpPr fitToPage="1"/>
  </sheetPr>
  <dimension ref="A1:J48"/>
  <sheetViews>
    <sheetView zoomScaleNormal="100" workbookViewId="0">
      <pane ySplit="4" topLeftCell="A5" activePane="bottomLeft" state="frozen"/>
      <selection activeCell="A4" sqref="A4"/>
      <selection pane="bottomLeft" activeCell="A2" sqref="A2"/>
    </sheetView>
  </sheetViews>
  <sheetFormatPr defaultColWidth="8.85546875" defaultRowHeight="12.75" x14ac:dyDescent="0.2"/>
  <cols>
    <col min="1" max="1" width="2.28515625" style="15" customWidth="1"/>
    <col min="2" max="2" width="10.85546875" style="61" customWidth="1"/>
    <col min="3" max="3" width="40.42578125" style="17" customWidth="1"/>
    <col min="4" max="4" width="7.28515625" style="15" customWidth="1"/>
    <col min="5" max="5" width="13.7109375" style="72" customWidth="1"/>
    <col min="6" max="6" width="47.7109375" style="15" customWidth="1"/>
    <col min="7" max="7" width="4" style="19" customWidth="1"/>
    <col min="8" max="8" width="5.7109375" style="42" customWidth="1"/>
    <col min="9" max="9" width="9.7109375" style="52" bestFit="1" customWidth="1"/>
    <col min="10" max="10" width="13.5703125" style="15" customWidth="1"/>
    <col min="11" max="16384" width="8.85546875" style="15"/>
  </cols>
  <sheetData>
    <row r="1" spans="1:10" ht="7.15" customHeight="1" x14ac:dyDescent="0.2"/>
    <row r="2" spans="1:10" x14ac:dyDescent="0.2">
      <c r="B2" s="59" t="s">
        <v>178</v>
      </c>
    </row>
    <row r="3" spans="1:10" ht="7.15" customHeight="1" x14ac:dyDescent="0.2"/>
    <row r="4" spans="1:10" ht="28.9" customHeight="1" x14ac:dyDescent="0.2">
      <c r="A4" s="16"/>
      <c r="B4" s="10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8" t="s">
        <v>4</v>
      </c>
      <c r="H4" s="67" t="s">
        <v>11</v>
      </c>
      <c r="I4" s="58" t="s">
        <v>95</v>
      </c>
      <c r="J4" s="16" t="s">
        <v>7</v>
      </c>
    </row>
    <row r="5" spans="1:10" x14ac:dyDescent="0.2">
      <c r="A5" s="2"/>
      <c r="B5" s="81" t="s">
        <v>52</v>
      </c>
      <c r="C5" s="31" t="s">
        <v>83</v>
      </c>
      <c r="D5" s="8">
        <v>5</v>
      </c>
      <c r="E5" s="70">
        <v>43361</v>
      </c>
      <c r="F5" s="2" t="s">
        <v>15</v>
      </c>
      <c r="G5" s="8" t="s">
        <v>8</v>
      </c>
      <c r="H5" s="45">
        <v>1</v>
      </c>
      <c r="I5" s="46">
        <f>'Sklady Rekapitulace '!$C$38</f>
        <v>0</v>
      </c>
      <c r="J5" s="35">
        <f>H5*I5</f>
        <v>0</v>
      </c>
    </row>
    <row r="6" spans="1:10" x14ac:dyDescent="0.2">
      <c r="A6" s="2"/>
      <c r="B6" s="81"/>
      <c r="C6" s="11"/>
      <c r="D6" s="8"/>
      <c r="E6" s="70"/>
      <c r="F6" s="2" t="s">
        <v>18</v>
      </c>
      <c r="G6" s="8" t="s">
        <v>3</v>
      </c>
      <c r="H6" s="45">
        <v>7</v>
      </c>
      <c r="I6" s="46">
        <f>'Sklady Rekapitulace '!$C$39</f>
        <v>0</v>
      </c>
      <c r="J6" s="35">
        <f>H6*I6</f>
        <v>0</v>
      </c>
    </row>
    <row r="7" spans="1:10" x14ac:dyDescent="0.2">
      <c r="A7" s="2"/>
      <c r="B7" s="81"/>
      <c r="C7" s="11"/>
      <c r="D7" s="8"/>
      <c r="E7" s="70"/>
      <c r="F7" s="2" t="s">
        <v>16</v>
      </c>
      <c r="G7" s="8" t="s">
        <v>8</v>
      </c>
      <c r="H7" s="45">
        <v>1</v>
      </c>
      <c r="I7" s="46">
        <f>'Sklady Rekapitulace '!$C$40</f>
        <v>0</v>
      </c>
      <c r="J7" s="35">
        <f>H7*I7</f>
        <v>0</v>
      </c>
    </row>
    <row r="8" spans="1:10" x14ac:dyDescent="0.2">
      <c r="A8" s="6"/>
      <c r="B8" s="83"/>
      <c r="C8" s="12" t="s">
        <v>14</v>
      </c>
      <c r="D8" s="9"/>
      <c r="E8" s="71"/>
      <c r="F8" s="7"/>
      <c r="G8" s="9"/>
      <c r="H8" s="47"/>
      <c r="I8" s="48"/>
      <c r="J8" s="37">
        <f>SUM(J5:J7)</f>
        <v>0</v>
      </c>
    </row>
    <row r="9" spans="1:10" x14ac:dyDescent="0.2">
      <c r="A9" s="2"/>
      <c r="B9" s="81" t="s">
        <v>2</v>
      </c>
      <c r="C9" s="78" t="s">
        <v>42</v>
      </c>
      <c r="D9" s="8">
        <v>5</v>
      </c>
      <c r="E9" s="70">
        <v>43362</v>
      </c>
      <c r="F9" s="2" t="s">
        <v>15</v>
      </c>
      <c r="G9" s="8" t="s">
        <v>8</v>
      </c>
      <c r="H9" s="45">
        <v>1</v>
      </c>
      <c r="I9" s="46">
        <f>'Sklady Rekapitulace '!$C$38</f>
        <v>0</v>
      </c>
      <c r="J9" s="35">
        <f>H9*I9</f>
        <v>0</v>
      </c>
    </row>
    <row r="10" spans="1:10" x14ac:dyDescent="0.2">
      <c r="A10" s="2"/>
      <c r="B10" s="81"/>
      <c r="C10" s="11"/>
      <c r="D10" s="8"/>
      <c r="E10" s="70"/>
      <c r="F10" s="2" t="s">
        <v>18</v>
      </c>
      <c r="G10" s="8" t="s">
        <v>3</v>
      </c>
      <c r="H10" s="45">
        <v>1</v>
      </c>
      <c r="I10" s="46">
        <f>'Sklady Rekapitulace '!$C$39</f>
        <v>0</v>
      </c>
      <c r="J10" s="35">
        <f>H10*I10</f>
        <v>0</v>
      </c>
    </row>
    <row r="11" spans="1:10" x14ac:dyDescent="0.2">
      <c r="A11" s="2"/>
      <c r="B11" s="81"/>
      <c r="C11" s="11"/>
      <c r="D11" s="8"/>
      <c r="E11" s="70"/>
      <c r="F11" s="2" t="s">
        <v>16</v>
      </c>
      <c r="G11" s="8" t="s">
        <v>8</v>
      </c>
      <c r="H11" s="45">
        <v>1</v>
      </c>
      <c r="I11" s="46">
        <f>'Sklady Rekapitulace '!$C$40</f>
        <v>0</v>
      </c>
      <c r="J11" s="35">
        <f>H11*I11</f>
        <v>0</v>
      </c>
    </row>
    <row r="12" spans="1:10" x14ac:dyDescent="0.2">
      <c r="A12" s="6"/>
      <c r="B12" s="83"/>
      <c r="C12" s="12" t="s">
        <v>14</v>
      </c>
      <c r="D12" s="9"/>
      <c r="E12" s="71"/>
      <c r="F12" s="7"/>
      <c r="G12" s="9"/>
      <c r="H12" s="47"/>
      <c r="I12" s="48"/>
      <c r="J12" s="37">
        <f>SUM(J9:J11)</f>
        <v>0</v>
      </c>
    </row>
    <row r="13" spans="1:10" x14ac:dyDescent="0.2">
      <c r="A13" s="2"/>
      <c r="B13" s="81" t="s">
        <v>43</v>
      </c>
      <c r="C13" s="78" t="s">
        <v>44</v>
      </c>
      <c r="D13" s="8">
        <v>5</v>
      </c>
      <c r="E13" s="70">
        <v>43362</v>
      </c>
      <c r="F13" s="2" t="s">
        <v>15</v>
      </c>
      <c r="G13" s="8" t="s">
        <v>8</v>
      </c>
      <c r="H13" s="45">
        <v>1</v>
      </c>
      <c r="I13" s="46">
        <f>'Sklady Rekapitulace '!$C$38</f>
        <v>0</v>
      </c>
      <c r="J13" s="35">
        <f>H13*I13</f>
        <v>0</v>
      </c>
    </row>
    <row r="14" spans="1:10" x14ac:dyDescent="0.2">
      <c r="A14" s="2"/>
      <c r="B14" s="81"/>
      <c r="C14" s="11"/>
      <c r="D14" s="8"/>
      <c r="E14" s="70"/>
      <c r="F14" s="2" t="s">
        <v>18</v>
      </c>
      <c r="G14" s="8" t="s">
        <v>3</v>
      </c>
      <c r="H14" s="45">
        <v>1</v>
      </c>
      <c r="I14" s="46">
        <f>'Sklady Rekapitulace '!$C$39</f>
        <v>0</v>
      </c>
      <c r="J14" s="35">
        <f>H14*I14</f>
        <v>0</v>
      </c>
    </row>
    <row r="15" spans="1:10" x14ac:dyDescent="0.2">
      <c r="A15" s="2"/>
      <c r="B15" s="81"/>
      <c r="C15" s="11"/>
      <c r="D15" s="8"/>
      <c r="E15" s="70"/>
      <c r="F15" s="2" t="s">
        <v>16</v>
      </c>
      <c r="G15" s="8" t="s">
        <v>8</v>
      </c>
      <c r="H15" s="45">
        <v>1</v>
      </c>
      <c r="I15" s="46">
        <f>'Sklady Rekapitulace '!$C$40</f>
        <v>0</v>
      </c>
      <c r="J15" s="35">
        <f>H15*I15</f>
        <v>0</v>
      </c>
    </row>
    <row r="16" spans="1:10" x14ac:dyDescent="0.2">
      <c r="A16" s="6"/>
      <c r="B16" s="83"/>
      <c r="C16" s="12" t="s">
        <v>14</v>
      </c>
      <c r="D16" s="9"/>
      <c r="E16" s="71"/>
      <c r="F16" s="7"/>
      <c r="G16" s="9"/>
      <c r="H16" s="47"/>
      <c r="I16" s="48"/>
      <c r="J16" s="37">
        <f>SUM(J13:J15)</f>
        <v>0</v>
      </c>
    </row>
    <row r="17" spans="1:10" x14ac:dyDescent="0.2">
      <c r="A17" s="2"/>
      <c r="B17" s="81" t="s">
        <v>45</v>
      </c>
      <c r="C17" s="31" t="s">
        <v>46</v>
      </c>
      <c r="D17" s="8">
        <v>5</v>
      </c>
      <c r="E17" s="70">
        <v>43362</v>
      </c>
      <c r="F17" s="2" t="s">
        <v>15</v>
      </c>
      <c r="G17" s="8" t="s">
        <v>8</v>
      </c>
      <c r="H17" s="45">
        <v>1</v>
      </c>
      <c r="I17" s="46">
        <f>'Sklady Rekapitulace '!$C$38</f>
        <v>0</v>
      </c>
      <c r="J17" s="35">
        <f>H17*I17</f>
        <v>0</v>
      </c>
    </row>
    <row r="18" spans="1:10" x14ac:dyDescent="0.2">
      <c r="A18" s="2"/>
      <c r="B18" s="81"/>
      <c r="C18" s="11"/>
      <c r="D18" s="8"/>
      <c r="E18" s="70"/>
      <c r="F18" s="2" t="s">
        <v>18</v>
      </c>
      <c r="G18" s="8" t="s">
        <v>3</v>
      </c>
      <c r="H18" s="45">
        <v>1</v>
      </c>
      <c r="I18" s="46">
        <f>'Sklady Rekapitulace '!$C$39</f>
        <v>0</v>
      </c>
      <c r="J18" s="35">
        <f>H18*I18</f>
        <v>0</v>
      </c>
    </row>
    <row r="19" spans="1:10" x14ac:dyDescent="0.2">
      <c r="A19" s="2"/>
      <c r="B19" s="81"/>
      <c r="C19" s="11"/>
      <c r="D19" s="8"/>
      <c r="E19" s="70"/>
      <c r="F19" s="2" t="s">
        <v>16</v>
      </c>
      <c r="G19" s="8" t="s">
        <v>8</v>
      </c>
      <c r="H19" s="45">
        <v>1</v>
      </c>
      <c r="I19" s="46">
        <f>'Sklady Rekapitulace '!$C$40</f>
        <v>0</v>
      </c>
      <c r="J19" s="35">
        <f>H19*I19</f>
        <v>0</v>
      </c>
    </row>
    <row r="20" spans="1:10" x14ac:dyDescent="0.2">
      <c r="A20" s="6"/>
      <c r="B20" s="83"/>
      <c r="C20" s="12" t="s">
        <v>14</v>
      </c>
      <c r="D20" s="9"/>
      <c r="E20" s="71"/>
      <c r="F20" s="7"/>
      <c r="G20" s="9"/>
      <c r="H20" s="47"/>
      <c r="I20" s="48"/>
      <c r="J20" s="37">
        <f>SUM(J17:J19)</f>
        <v>0</v>
      </c>
    </row>
    <row r="21" spans="1:10" x14ac:dyDescent="0.2">
      <c r="A21" s="2"/>
      <c r="B21" s="81" t="s">
        <v>139</v>
      </c>
      <c r="C21" s="31" t="s">
        <v>140</v>
      </c>
      <c r="D21" s="8">
        <v>5</v>
      </c>
      <c r="E21" s="70">
        <v>44624</v>
      </c>
      <c r="F21" s="2" t="s">
        <v>15</v>
      </c>
      <c r="G21" s="8" t="s">
        <v>8</v>
      </c>
      <c r="H21" s="45">
        <v>1</v>
      </c>
      <c r="I21" s="46">
        <f>'Sklady Rekapitulace '!$C$38</f>
        <v>0</v>
      </c>
      <c r="J21" s="35">
        <f>H21*I21</f>
        <v>0</v>
      </c>
    </row>
    <row r="22" spans="1:10" x14ac:dyDescent="0.2">
      <c r="A22" s="2"/>
      <c r="B22" s="81"/>
      <c r="C22" s="11"/>
      <c r="D22" s="8"/>
      <c r="E22" s="70"/>
      <c r="F22" s="2" t="s">
        <v>18</v>
      </c>
      <c r="G22" s="8" t="s">
        <v>3</v>
      </c>
      <c r="H22" s="45">
        <v>1</v>
      </c>
      <c r="I22" s="46">
        <f>'Sklady Rekapitulace '!$C$39</f>
        <v>0</v>
      </c>
      <c r="J22" s="35">
        <f>H22*I22</f>
        <v>0</v>
      </c>
    </row>
    <row r="23" spans="1:10" x14ac:dyDescent="0.2">
      <c r="A23" s="2"/>
      <c r="B23" s="81"/>
      <c r="C23" s="11"/>
      <c r="D23" s="8"/>
      <c r="E23" s="70"/>
      <c r="F23" s="2" t="s">
        <v>16</v>
      </c>
      <c r="G23" s="8" t="s">
        <v>8</v>
      </c>
      <c r="H23" s="45">
        <v>1</v>
      </c>
      <c r="I23" s="46">
        <f>'Sklady Rekapitulace '!$C$40</f>
        <v>0</v>
      </c>
      <c r="J23" s="35">
        <f>H23*I23</f>
        <v>0</v>
      </c>
    </row>
    <row r="24" spans="1:10" x14ac:dyDescent="0.2">
      <c r="A24" s="6"/>
      <c r="B24" s="83"/>
      <c r="C24" s="12" t="s">
        <v>14</v>
      </c>
      <c r="D24" s="9"/>
      <c r="E24" s="71"/>
      <c r="F24" s="7"/>
      <c r="G24" s="9"/>
      <c r="H24" s="47"/>
      <c r="I24" s="48"/>
      <c r="J24" s="37">
        <f>SUM(J21:J23)</f>
        <v>0</v>
      </c>
    </row>
    <row r="25" spans="1:10" x14ac:dyDescent="0.2">
      <c r="A25" s="2"/>
      <c r="B25" s="81" t="s">
        <v>25</v>
      </c>
      <c r="C25" s="78" t="s">
        <v>55</v>
      </c>
      <c r="D25" s="8">
        <v>5</v>
      </c>
      <c r="E25" s="70">
        <v>45069</v>
      </c>
      <c r="F25" s="2" t="s">
        <v>15</v>
      </c>
      <c r="G25" s="8" t="s">
        <v>8</v>
      </c>
      <c r="H25" s="45">
        <v>1</v>
      </c>
      <c r="I25" s="46">
        <f>'Sklady Rekapitulace '!$C$38</f>
        <v>0</v>
      </c>
      <c r="J25" s="35">
        <f>H25*I25</f>
        <v>0</v>
      </c>
    </row>
    <row r="26" spans="1:10" x14ac:dyDescent="0.2">
      <c r="A26" s="2"/>
      <c r="B26" s="81"/>
      <c r="C26" s="11"/>
      <c r="D26" s="8"/>
      <c r="E26" s="70"/>
      <c r="F26" s="2" t="s">
        <v>18</v>
      </c>
      <c r="G26" s="8" t="s">
        <v>3</v>
      </c>
      <c r="H26" s="45">
        <v>1</v>
      </c>
      <c r="I26" s="46">
        <f>'Sklady Rekapitulace '!$C$39</f>
        <v>0</v>
      </c>
      <c r="J26" s="35">
        <f>H26*I26</f>
        <v>0</v>
      </c>
    </row>
    <row r="27" spans="1:10" x14ac:dyDescent="0.2">
      <c r="A27" s="2"/>
      <c r="B27" s="81"/>
      <c r="C27" s="11"/>
      <c r="D27" s="8"/>
      <c r="E27" s="70"/>
      <c r="F27" s="2" t="s">
        <v>16</v>
      </c>
      <c r="G27" s="8" t="s">
        <v>8</v>
      </c>
      <c r="H27" s="45">
        <v>1</v>
      </c>
      <c r="I27" s="46">
        <f>'Sklady Rekapitulace '!$C$40</f>
        <v>0</v>
      </c>
      <c r="J27" s="35">
        <f>H27*I27</f>
        <v>0</v>
      </c>
    </row>
    <row r="28" spans="1:10" x14ac:dyDescent="0.2">
      <c r="A28" s="6"/>
      <c r="B28" s="83"/>
      <c r="C28" s="12" t="s">
        <v>14</v>
      </c>
      <c r="D28" s="9"/>
      <c r="E28" s="71"/>
      <c r="F28" s="7"/>
      <c r="G28" s="9"/>
      <c r="H28" s="47"/>
      <c r="I28" s="48"/>
      <c r="J28" s="37">
        <f>SUM(J25:J27)</f>
        <v>0</v>
      </c>
    </row>
    <row r="29" spans="1:10" x14ac:dyDescent="0.2">
      <c r="A29" s="2"/>
      <c r="B29" s="81" t="s">
        <v>56</v>
      </c>
      <c r="C29" s="78" t="s">
        <v>57</v>
      </c>
      <c r="D29" s="8">
        <v>5</v>
      </c>
      <c r="E29" s="70">
        <v>45187</v>
      </c>
      <c r="F29" s="2" t="s">
        <v>15</v>
      </c>
      <c r="G29" s="8" t="s">
        <v>8</v>
      </c>
      <c r="H29" s="45">
        <v>1</v>
      </c>
      <c r="I29" s="46">
        <f>'Sklady Rekapitulace '!$C$38</f>
        <v>0</v>
      </c>
      <c r="J29" s="35">
        <f>H29*I29</f>
        <v>0</v>
      </c>
    </row>
    <row r="30" spans="1:10" x14ac:dyDescent="0.2">
      <c r="A30" s="2"/>
      <c r="B30" s="81"/>
      <c r="C30" s="11"/>
      <c r="D30" s="8"/>
      <c r="E30" s="70"/>
      <c r="F30" s="2" t="s">
        <v>18</v>
      </c>
      <c r="G30" s="8" t="s">
        <v>3</v>
      </c>
      <c r="H30" s="45">
        <v>7</v>
      </c>
      <c r="I30" s="46">
        <f>'Sklady Rekapitulace '!$C$39</f>
        <v>0</v>
      </c>
      <c r="J30" s="35">
        <f>H30*I30</f>
        <v>0</v>
      </c>
    </row>
    <row r="31" spans="1:10" x14ac:dyDescent="0.2">
      <c r="A31" s="2"/>
      <c r="B31" s="81"/>
      <c r="C31" s="11"/>
      <c r="D31" s="8"/>
      <c r="E31" s="70"/>
      <c r="F31" s="2" t="s">
        <v>16</v>
      </c>
      <c r="G31" s="8" t="s">
        <v>8</v>
      </c>
      <c r="H31" s="45">
        <v>1</v>
      </c>
      <c r="I31" s="46">
        <f>'Sklady Rekapitulace '!$C$40</f>
        <v>0</v>
      </c>
      <c r="J31" s="35">
        <f>H31*I31</f>
        <v>0</v>
      </c>
    </row>
    <row r="32" spans="1:10" x14ac:dyDescent="0.2">
      <c r="A32" s="6"/>
      <c r="B32" s="83"/>
      <c r="C32" s="12" t="s">
        <v>14</v>
      </c>
      <c r="D32" s="9"/>
      <c r="E32" s="71"/>
      <c r="F32" s="7"/>
      <c r="G32" s="9"/>
      <c r="H32" s="47"/>
      <c r="I32" s="48"/>
      <c r="J32" s="37">
        <f>SUM(J29:J31)</f>
        <v>0</v>
      </c>
    </row>
    <row r="33" spans="1:10" x14ac:dyDescent="0.2">
      <c r="A33" s="2"/>
      <c r="B33" s="81" t="s">
        <v>70</v>
      </c>
      <c r="C33" s="78" t="s">
        <v>118</v>
      </c>
      <c r="D33" s="8">
        <v>5</v>
      </c>
      <c r="E33" s="70">
        <v>45069</v>
      </c>
      <c r="F33" s="2" t="s">
        <v>15</v>
      </c>
      <c r="G33" s="8" t="s">
        <v>8</v>
      </c>
      <c r="H33" s="45">
        <v>1</v>
      </c>
      <c r="I33" s="46">
        <f>'Sklady Rekapitulace '!$C$38</f>
        <v>0</v>
      </c>
      <c r="J33" s="35">
        <f>H33*I33</f>
        <v>0</v>
      </c>
    </row>
    <row r="34" spans="1:10" x14ac:dyDescent="0.2">
      <c r="A34" s="2"/>
      <c r="B34" s="81"/>
      <c r="C34" s="11"/>
      <c r="D34" s="8"/>
      <c r="E34" s="70"/>
      <c r="F34" s="2" t="s">
        <v>18</v>
      </c>
      <c r="G34" s="8" t="s">
        <v>3</v>
      </c>
      <c r="H34" s="45">
        <v>2</v>
      </c>
      <c r="I34" s="46">
        <f>'Sklady Rekapitulace '!$C$39</f>
        <v>0</v>
      </c>
      <c r="J34" s="35">
        <f>H34*I34</f>
        <v>0</v>
      </c>
    </row>
    <row r="35" spans="1:10" x14ac:dyDescent="0.2">
      <c r="A35" s="2"/>
      <c r="B35" s="81"/>
      <c r="C35" s="11"/>
      <c r="D35" s="8"/>
      <c r="E35" s="70"/>
      <c r="F35" s="2" t="s">
        <v>16</v>
      </c>
      <c r="G35" s="8" t="s">
        <v>8</v>
      </c>
      <c r="H35" s="45">
        <v>1</v>
      </c>
      <c r="I35" s="46">
        <f>'Sklady Rekapitulace '!$C$40</f>
        <v>0</v>
      </c>
      <c r="J35" s="35">
        <f>H35*I35</f>
        <v>0</v>
      </c>
    </row>
    <row r="36" spans="1:10" x14ac:dyDescent="0.2">
      <c r="A36" s="6"/>
      <c r="B36" s="83"/>
      <c r="C36" s="12" t="s">
        <v>14</v>
      </c>
      <c r="D36" s="9"/>
      <c r="E36" s="71"/>
      <c r="F36" s="7"/>
      <c r="G36" s="9"/>
      <c r="H36" s="47"/>
      <c r="I36" s="48"/>
      <c r="J36" s="37">
        <f>SUM(J33:J35)</f>
        <v>0</v>
      </c>
    </row>
    <row r="37" spans="1:10" x14ac:dyDescent="0.2">
      <c r="A37" s="2"/>
      <c r="B37" s="81">
        <v>340</v>
      </c>
      <c r="C37" s="78" t="s">
        <v>97</v>
      </c>
      <c r="D37" s="8">
        <v>5</v>
      </c>
      <c r="E37" s="70">
        <v>45069</v>
      </c>
      <c r="F37" s="2" t="s">
        <v>15</v>
      </c>
      <c r="G37" s="8" t="s">
        <v>8</v>
      </c>
      <c r="H37" s="45">
        <v>1</v>
      </c>
      <c r="I37" s="46">
        <f>'Sklady Rekapitulace '!$C$38</f>
        <v>0</v>
      </c>
      <c r="J37" s="35">
        <f>H37*I37</f>
        <v>0</v>
      </c>
    </row>
    <row r="38" spans="1:10" x14ac:dyDescent="0.2">
      <c r="A38" s="2"/>
      <c r="B38" s="81"/>
      <c r="C38" s="11"/>
      <c r="D38" s="8"/>
      <c r="E38" s="70"/>
      <c r="F38" s="2" t="s">
        <v>18</v>
      </c>
      <c r="G38" s="8" t="s">
        <v>3</v>
      </c>
      <c r="H38" s="45">
        <v>5</v>
      </c>
      <c r="I38" s="46">
        <f>'Sklady Rekapitulace '!$C$39</f>
        <v>0</v>
      </c>
      <c r="J38" s="35">
        <f>H38*I38</f>
        <v>0</v>
      </c>
    </row>
    <row r="39" spans="1:10" x14ac:dyDescent="0.2">
      <c r="A39" s="2"/>
      <c r="B39" s="81"/>
      <c r="C39" s="11"/>
      <c r="D39" s="8"/>
      <c r="E39" s="70"/>
      <c r="F39" s="2" t="s">
        <v>16</v>
      </c>
      <c r="G39" s="8" t="s">
        <v>8</v>
      </c>
      <c r="H39" s="45">
        <v>1</v>
      </c>
      <c r="I39" s="46">
        <f>'Sklady Rekapitulace '!$C$40</f>
        <v>0</v>
      </c>
      <c r="J39" s="35">
        <f>H39*I39</f>
        <v>0</v>
      </c>
    </row>
    <row r="40" spans="1:10" x14ac:dyDescent="0.2">
      <c r="A40" s="6"/>
      <c r="B40" s="83"/>
      <c r="C40" s="12" t="s">
        <v>14</v>
      </c>
      <c r="D40" s="9"/>
      <c r="E40" s="71"/>
      <c r="F40" s="7"/>
      <c r="G40" s="9"/>
      <c r="H40" s="47"/>
      <c r="I40" s="48"/>
      <c r="J40" s="37">
        <f>SUM(J37:J39)</f>
        <v>0</v>
      </c>
    </row>
    <row r="41" spans="1:10" x14ac:dyDescent="0.2">
      <c r="A41" s="2"/>
      <c r="B41" s="81" t="s">
        <v>138</v>
      </c>
      <c r="C41" s="78" t="s">
        <v>119</v>
      </c>
      <c r="D41" s="8">
        <v>5</v>
      </c>
      <c r="E41" s="70">
        <v>43714</v>
      </c>
      <c r="F41" s="2" t="s">
        <v>15</v>
      </c>
      <c r="G41" s="8" t="s">
        <v>8</v>
      </c>
      <c r="H41" s="45">
        <v>1</v>
      </c>
      <c r="I41" s="46">
        <f>'Sklady Rekapitulace '!$C$38</f>
        <v>0</v>
      </c>
      <c r="J41" s="35">
        <f>H41*I41</f>
        <v>0</v>
      </c>
    </row>
    <row r="42" spans="1:10" x14ac:dyDescent="0.2">
      <c r="A42" s="2"/>
      <c r="B42" s="81"/>
      <c r="C42" s="11"/>
      <c r="D42" s="8"/>
      <c r="E42" s="70"/>
      <c r="F42" s="2" t="s">
        <v>18</v>
      </c>
      <c r="G42" s="8" t="s">
        <v>3</v>
      </c>
      <c r="H42" s="45">
        <v>1</v>
      </c>
      <c r="I42" s="46">
        <f>'Sklady Rekapitulace '!$C$39</f>
        <v>0</v>
      </c>
      <c r="J42" s="35">
        <f>H42*I42</f>
        <v>0</v>
      </c>
    </row>
    <row r="43" spans="1:10" x14ac:dyDescent="0.2">
      <c r="A43" s="2"/>
      <c r="B43" s="81"/>
      <c r="C43" s="11"/>
      <c r="D43" s="8"/>
      <c r="E43" s="70"/>
      <c r="F43" s="2" t="s">
        <v>16</v>
      </c>
      <c r="G43" s="8" t="s">
        <v>8</v>
      </c>
      <c r="H43" s="45">
        <v>1</v>
      </c>
      <c r="I43" s="46">
        <f>'Sklady Rekapitulace '!$C$40</f>
        <v>0</v>
      </c>
      <c r="J43" s="35">
        <f>H43*I43</f>
        <v>0</v>
      </c>
    </row>
    <row r="44" spans="1:10" x14ac:dyDescent="0.2">
      <c r="A44" s="21"/>
      <c r="B44" s="83"/>
      <c r="C44" s="22" t="s">
        <v>14</v>
      </c>
      <c r="D44" s="24"/>
      <c r="E44" s="75"/>
      <c r="F44" s="23"/>
      <c r="G44" s="24"/>
      <c r="H44" s="49"/>
      <c r="I44" s="50"/>
      <c r="J44" s="38">
        <f>SUM(J41:J43)</f>
        <v>0</v>
      </c>
    </row>
    <row r="45" spans="1:10" x14ac:dyDescent="0.2">
      <c r="A45" s="2"/>
      <c r="B45" s="81">
        <v>370</v>
      </c>
      <c r="C45" s="78" t="s">
        <v>34</v>
      </c>
      <c r="D45" s="8">
        <v>5</v>
      </c>
      <c r="E45" s="70">
        <v>45069</v>
      </c>
      <c r="F45" s="2" t="s">
        <v>15</v>
      </c>
      <c r="G45" s="8" t="s">
        <v>8</v>
      </c>
      <c r="H45" s="45">
        <v>1</v>
      </c>
      <c r="I45" s="46">
        <f>'Sklady Rekapitulace '!$C$38</f>
        <v>0</v>
      </c>
      <c r="J45" s="35">
        <f>H45*I45</f>
        <v>0</v>
      </c>
    </row>
    <row r="46" spans="1:10" x14ac:dyDescent="0.2">
      <c r="A46" s="2"/>
      <c r="B46" s="81"/>
      <c r="C46" s="11"/>
      <c r="D46" s="8"/>
      <c r="E46" s="70"/>
      <c r="F46" s="2" t="s">
        <v>18</v>
      </c>
      <c r="G46" s="8" t="s">
        <v>3</v>
      </c>
      <c r="H46" s="45">
        <v>3</v>
      </c>
      <c r="I46" s="46">
        <f>'Sklady Rekapitulace '!$C$39</f>
        <v>0</v>
      </c>
      <c r="J46" s="35">
        <f>H46*I46</f>
        <v>0</v>
      </c>
    </row>
    <row r="47" spans="1:10" x14ac:dyDescent="0.2">
      <c r="A47" s="2"/>
      <c r="B47" s="81"/>
      <c r="C47" s="11"/>
      <c r="D47" s="8"/>
      <c r="E47" s="70"/>
      <c r="F47" s="2" t="s">
        <v>16</v>
      </c>
      <c r="G47" s="8" t="s">
        <v>8</v>
      </c>
      <c r="H47" s="45">
        <v>1</v>
      </c>
      <c r="I47" s="46">
        <f>'Sklady Rekapitulace '!$C$40</f>
        <v>0</v>
      </c>
      <c r="J47" s="35">
        <f>H47*I47</f>
        <v>0</v>
      </c>
    </row>
    <row r="48" spans="1:10" x14ac:dyDescent="0.2">
      <c r="A48" s="2"/>
      <c r="B48" s="81"/>
      <c r="C48" s="11" t="s">
        <v>14</v>
      </c>
      <c r="D48" s="8"/>
      <c r="E48" s="70"/>
      <c r="F48" s="2"/>
      <c r="G48" s="8"/>
      <c r="H48" s="45"/>
      <c r="I48" s="51"/>
      <c r="J48" s="37">
        <f>SUM(J45:J47)</f>
        <v>0</v>
      </c>
    </row>
  </sheetData>
  <sheetProtection algorithmName="SHA-512" hashValue="f6ZdDuR8RHbJLxYlUyrd79wljPhaTJGxjs5godDAgNstv6h4MD7s/+Yg4AlFmOybRWFKbVYJU4QwbnDMjKYgsQ==" saltValue="Pz2j6s8PhMy7lrcj0fH4Qg==" spinCount="100000" sheet="1" objects="1" scenarios="1" selectLockedCells="1" selectUnlockedCells="1"/>
  <autoFilter ref="A4:J48" xr:uid="{00000000-0001-0000-0200-000000000000}"/>
  <pageMargins left="0.7" right="0.7" top="0.75" bottom="0.75" header="0.3" footer="0.3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69A45-7AAF-4853-97B4-598D05E5A504}">
  <sheetPr>
    <pageSetUpPr fitToPage="1"/>
  </sheetPr>
  <dimension ref="A1:J108"/>
  <sheetViews>
    <sheetView zoomScale="115" zoomScaleNormal="115" workbookViewId="0">
      <pane ySplit="4" topLeftCell="A5" activePane="bottomLeft" state="frozen"/>
      <selection activeCell="M5" sqref="M5"/>
      <selection pane="bottomLeft" activeCell="A2" sqref="A2"/>
    </sheetView>
  </sheetViews>
  <sheetFormatPr defaultColWidth="8.85546875" defaultRowHeight="12.75" x14ac:dyDescent="0.2"/>
  <cols>
    <col min="1" max="1" width="3.7109375" style="15" customWidth="1"/>
    <col min="2" max="2" width="14" style="61" customWidth="1"/>
    <col min="3" max="3" width="40.42578125" style="17" customWidth="1"/>
    <col min="4" max="4" width="7.28515625" style="19" customWidth="1"/>
    <col min="5" max="5" width="12.42578125" style="68" customWidth="1"/>
    <col min="6" max="6" width="47.85546875" style="15" customWidth="1"/>
    <col min="7" max="7" width="4" style="19" customWidth="1"/>
    <col min="8" max="8" width="5.7109375" style="19" customWidth="1"/>
    <col min="9" max="9" width="8.85546875" style="52"/>
    <col min="10" max="10" width="15.28515625" style="15" customWidth="1"/>
    <col min="11" max="16384" width="8.85546875" style="15"/>
  </cols>
  <sheetData>
    <row r="1" spans="1:10" ht="7.15" customHeight="1" x14ac:dyDescent="0.2"/>
    <row r="2" spans="1:10" x14ac:dyDescent="0.2">
      <c r="B2" s="60" t="s">
        <v>180</v>
      </c>
    </row>
    <row r="3" spans="1:10" ht="7.15" customHeight="1" x14ac:dyDescent="0.2"/>
    <row r="4" spans="1:10" ht="28.9" customHeight="1" x14ac:dyDescent="0.2">
      <c r="A4" s="16"/>
      <c r="B4" s="10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8" t="s">
        <v>4</v>
      </c>
      <c r="H4" s="67" t="s">
        <v>11</v>
      </c>
      <c r="I4" s="58" t="s">
        <v>6</v>
      </c>
      <c r="J4" s="16" t="s">
        <v>7</v>
      </c>
    </row>
    <row r="5" spans="1:10" x14ac:dyDescent="0.2">
      <c r="A5" s="6"/>
      <c r="B5" s="81" t="s">
        <v>127</v>
      </c>
      <c r="C5" s="31" t="s">
        <v>120</v>
      </c>
      <c r="D5" s="8">
        <v>1</v>
      </c>
      <c r="E5" s="70">
        <v>44802</v>
      </c>
      <c r="F5" s="2" t="s">
        <v>15</v>
      </c>
      <c r="G5" s="8" t="s">
        <v>8</v>
      </c>
      <c r="H5" s="45">
        <v>1</v>
      </c>
      <c r="I5" s="46">
        <f>'Sklady Rekapitulace '!$C$43</f>
        <v>0</v>
      </c>
      <c r="J5" s="35">
        <f>H5*I5</f>
        <v>0</v>
      </c>
    </row>
    <row r="6" spans="1:10" x14ac:dyDescent="0.2">
      <c r="A6" s="6"/>
      <c r="B6" s="81"/>
      <c r="C6" s="31"/>
      <c r="D6" s="8"/>
      <c r="E6" s="70"/>
      <c r="F6" s="2" t="s">
        <v>18</v>
      </c>
      <c r="G6" s="8" t="s">
        <v>3</v>
      </c>
      <c r="H6" s="45">
        <v>1</v>
      </c>
      <c r="I6" s="46">
        <f>'Sklady Rekapitulace '!$C$44</f>
        <v>0</v>
      </c>
      <c r="J6" s="35">
        <f t="shared" ref="J6:J7" si="0">H6*I6</f>
        <v>0</v>
      </c>
    </row>
    <row r="7" spans="1:10" x14ac:dyDescent="0.2">
      <c r="A7" s="6"/>
      <c r="B7" s="81"/>
      <c r="C7" s="11"/>
      <c r="D7" s="8"/>
      <c r="E7" s="70"/>
      <c r="F7" s="2" t="s">
        <v>16</v>
      </c>
      <c r="G7" s="8" t="s">
        <v>8</v>
      </c>
      <c r="H7" s="45">
        <v>1</v>
      </c>
      <c r="I7" s="46">
        <f>'Sklady Rekapitulace '!$C$45</f>
        <v>0</v>
      </c>
      <c r="J7" s="35">
        <f t="shared" si="0"/>
        <v>0</v>
      </c>
    </row>
    <row r="8" spans="1:10" x14ac:dyDescent="0.2">
      <c r="A8" s="6"/>
      <c r="B8" s="86"/>
      <c r="C8" s="12" t="s">
        <v>14</v>
      </c>
      <c r="D8" s="9"/>
      <c r="E8" s="71"/>
      <c r="F8" s="7"/>
      <c r="G8" s="9"/>
      <c r="H8" s="47"/>
      <c r="I8" s="48"/>
      <c r="J8" s="37">
        <f>SUM(J5:J7)</f>
        <v>0</v>
      </c>
    </row>
    <row r="9" spans="1:10" x14ac:dyDescent="0.2">
      <c r="A9" s="2"/>
      <c r="B9" s="81" t="s">
        <v>127</v>
      </c>
      <c r="C9" s="78" t="s">
        <v>117</v>
      </c>
      <c r="D9" s="8">
        <v>1</v>
      </c>
      <c r="E9" s="70">
        <v>44463</v>
      </c>
      <c r="F9" s="2" t="s">
        <v>15</v>
      </c>
      <c r="G9" s="8" t="s">
        <v>8</v>
      </c>
      <c r="H9" s="45">
        <v>1</v>
      </c>
      <c r="I9" s="46">
        <f>'Sklady Rekapitulace '!$C$43</f>
        <v>0</v>
      </c>
      <c r="J9" s="35">
        <f>H9*I9</f>
        <v>0</v>
      </c>
    </row>
    <row r="10" spans="1:10" x14ac:dyDescent="0.2">
      <c r="A10" s="2"/>
      <c r="B10" s="81"/>
      <c r="C10" s="11"/>
      <c r="D10" s="8"/>
      <c r="E10" s="70"/>
      <c r="F10" s="2" t="s">
        <v>18</v>
      </c>
      <c r="G10" s="8" t="s">
        <v>3</v>
      </c>
      <c r="H10" s="45">
        <v>5</v>
      </c>
      <c r="I10" s="46">
        <f>'Sklady Rekapitulace '!$C$44</f>
        <v>0</v>
      </c>
      <c r="J10" s="35">
        <f>H10*I10</f>
        <v>0</v>
      </c>
    </row>
    <row r="11" spans="1:10" x14ac:dyDescent="0.2">
      <c r="A11" s="2"/>
      <c r="B11" s="81"/>
      <c r="C11" s="11"/>
      <c r="D11" s="8"/>
      <c r="E11" s="70"/>
      <c r="F11" s="2" t="s">
        <v>16</v>
      </c>
      <c r="G11" s="8" t="s">
        <v>8</v>
      </c>
      <c r="H11" s="45">
        <v>1</v>
      </c>
      <c r="I11" s="46">
        <f>'Sklady Rekapitulace '!$C$45</f>
        <v>0</v>
      </c>
      <c r="J11" s="35">
        <f>H11*I11</f>
        <v>0</v>
      </c>
    </row>
    <row r="12" spans="1:10" x14ac:dyDescent="0.2">
      <c r="A12" s="6"/>
      <c r="B12" s="83"/>
      <c r="C12" s="12" t="s">
        <v>14</v>
      </c>
      <c r="D12" s="9"/>
      <c r="E12" s="71"/>
      <c r="F12" s="7"/>
      <c r="G12" s="9"/>
      <c r="H12" s="47"/>
      <c r="I12" s="48"/>
      <c r="J12" s="37">
        <f>SUM(J9:J11)</f>
        <v>0</v>
      </c>
    </row>
    <row r="13" spans="1:10" x14ac:dyDescent="0.2">
      <c r="A13" s="6"/>
      <c r="B13" s="81" t="s">
        <v>130</v>
      </c>
      <c r="C13" s="78" t="s">
        <v>131</v>
      </c>
      <c r="D13" s="8">
        <v>1</v>
      </c>
      <c r="E13" s="70">
        <v>44712</v>
      </c>
      <c r="F13" s="2" t="s">
        <v>15</v>
      </c>
      <c r="G13" s="8" t="s">
        <v>8</v>
      </c>
      <c r="H13" s="45">
        <v>1</v>
      </c>
      <c r="I13" s="46">
        <f>'Sklady Rekapitulace '!$C$43</f>
        <v>0</v>
      </c>
      <c r="J13" s="35">
        <f>H13*I13</f>
        <v>0</v>
      </c>
    </row>
    <row r="14" spans="1:10" x14ac:dyDescent="0.2">
      <c r="A14" s="6"/>
      <c r="B14" s="81"/>
      <c r="C14" s="11"/>
      <c r="D14" s="8"/>
      <c r="E14" s="70"/>
      <c r="F14" s="2" t="s">
        <v>18</v>
      </c>
      <c r="G14" s="8" t="s">
        <v>3</v>
      </c>
      <c r="H14" s="45">
        <v>41</v>
      </c>
      <c r="I14" s="46">
        <f>'Sklady Rekapitulace '!$C$44</f>
        <v>0</v>
      </c>
      <c r="J14" s="35">
        <f t="shared" ref="J14:J15" si="1">H14*I14</f>
        <v>0</v>
      </c>
    </row>
    <row r="15" spans="1:10" x14ac:dyDescent="0.2">
      <c r="A15" s="6"/>
      <c r="B15" s="81"/>
      <c r="C15" s="11"/>
      <c r="D15" s="8"/>
      <c r="E15" s="70"/>
      <c r="F15" s="2" t="s">
        <v>16</v>
      </c>
      <c r="G15" s="8" t="s">
        <v>8</v>
      </c>
      <c r="H15" s="45">
        <v>1</v>
      </c>
      <c r="I15" s="46">
        <f>'Sklady Rekapitulace '!$C$45</f>
        <v>0</v>
      </c>
      <c r="J15" s="35">
        <f t="shared" si="1"/>
        <v>0</v>
      </c>
    </row>
    <row r="16" spans="1:10" x14ac:dyDescent="0.2">
      <c r="A16" s="6"/>
      <c r="B16" s="86"/>
      <c r="C16" s="12" t="s">
        <v>14</v>
      </c>
      <c r="D16" s="9"/>
      <c r="E16" s="71"/>
      <c r="F16" s="7"/>
      <c r="G16" s="9"/>
      <c r="H16" s="47"/>
      <c r="I16" s="48"/>
      <c r="J16" s="37">
        <f>SUM(J13:J15)</f>
        <v>0</v>
      </c>
    </row>
    <row r="17" spans="1:10" x14ac:dyDescent="0.2">
      <c r="A17" s="2"/>
      <c r="B17" s="81" t="s">
        <v>53</v>
      </c>
      <c r="C17" s="78" t="s">
        <v>54</v>
      </c>
      <c r="D17" s="8">
        <v>1</v>
      </c>
      <c r="E17" s="70">
        <v>44281</v>
      </c>
      <c r="F17" s="2" t="s">
        <v>15</v>
      </c>
      <c r="G17" s="8" t="s">
        <v>8</v>
      </c>
      <c r="H17" s="45">
        <v>1</v>
      </c>
      <c r="I17" s="46">
        <f>'Sklady Rekapitulace '!$C$43</f>
        <v>0</v>
      </c>
      <c r="J17" s="35">
        <f>H17*I17</f>
        <v>0</v>
      </c>
    </row>
    <row r="18" spans="1:10" x14ac:dyDescent="0.2">
      <c r="A18" s="2"/>
      <c r="B18" s="81"/>
      <c r="C18" s="11"/>
      <c r="D18" s="8"/>
      <c r="E18" s="70"/>
      <c r="F18" s="2" t="s">
        <v>18</v>
      </c>
      <c r="G18" s="8" t="s">
        <v>3</v>
      </c>
      <c r="H18" s="45">
        <v>16</v>
      </c>
      <c r="I18" s="46">
        <f>'Sklady Rekapitulace '!$C$44</f>
        <v>0</v>
      </c>
      <c r="J18" s="35">
        <f>H18*I18</f>
        <v>0</v>
      </c>
    </row>
    <row r="19" spans="1:10" x14ac:dyDescent="0.2">
      <c r="A19" s="2"/>
      <c r="B19" s="81"/>
      <c r="C19" s="11"/>
      <c r="D19" s="8"/>
      <c r="E19" s="70"/>
      <c r="F19" s="2" t="s">
        <v>16</v>
      </c>
      <c r="G19" s="8" t="s">
        <v>8</v>
      </c>
      <c r="H19" s="45">
        <v>1</v>
      </c>
      <c r="I19" s="46">
        <f>'Sklady Rekapitulace '!$C$45</f>
        <v>0</v>
      </c>
      <c r="J19" s="35">
        <f>H19*I19</f>
        <v>0</v>
      </c>
    </row>
    <row r="20" spans="1:10" x14ac:dyDescent="0.2">
      <c r="A20" s="6"/>
      <c r="B20" s="83"/>
      <c r="C20" s="12" t="s">
        <v>14</v>
      </c>
      <c r="D20" s="9"/>
      <c r="E20" s="71"/>
      <c r="F20" s="7"/>
      <c r="G20" s="9"/>
      <c r="H20" s="47"/>
      <c r="I20" s="48"/>
      <c r="J20" s="37">
        <f>SUM(J17:J19)</f>
        <v>0</v>
      </c>
    </row>
    <row r="21" spans="1:10" x14ac:dyDescent="0.2">
      <c r="A21" s="2"/>
      <c r="B21" s="81" t="s">
        <v>49</v>
      </c>
      <c r="C21" s="31" t="s">
        <v>50</v>
      </c>
      <c r="D21" s="8">
        <v>1</v>
      </c>
      <c r="E21" s="70">
        <v>44281</v>
      </c>
      <c r="F21" s="2" t="s">
        <v>15</v>
      </c>
      <c r="G21" s="8" t="s">
        <v>8</v>
      </c>
      <c r="H21" s="45">
        <v>1</v>
      </c>
      <c r="I21" s="46">
        <f>'Sklady Rekapitulace '!$C$43</f>
        <v>0</v>
      </c>
      <c r="J21" s="35">
        <f>H21*I21</f>
        <v>0</v>
      </c>
    </row>
    <row r="22" spans="1:10" x14ac:dyDescent="0.2">
      <c r="A22" s="2"/>
      <c r="B22" s="81"/>
      <c r="C22" s="11"/>
      <c r="D22" s="8"/>
      <c r="E22" s="70"/>
      <c r="F22" s="2" t="s">
        <v>18</v>
      </c>
      <c r="G22" s="8" t="s">
        <v>3</v>
      </c>
      <c r="H22" s="45">
        <v>7</v>
      </c>
      <c r="I22" s="46">
        <f>'Sklady Rekapitulace '!$C$44</f>
        <v>0</v>
      </c>
      <c r="J22" s="35">
        <f>H22*I22</f>
        <v>0</v>
      </c>
    </row>
    <row r="23" spans="1:10" x14ac:dyDescent="0.2">
      <c r="A23" s="2"/>
      <c r="B23" s="81"/>
      <c r="C23" s="11"/>
      <c r="D23" s="8"/>
      <c r="E23" s="70"/>
      <c r="F23" s="2" t="s">
        <v>16</v>
      </c>
      <c r="G23" s="8" t="s">
        <v>8</v>
      </c>
      <c r="H23" s="45">
        <v>1</v>
      </c>
      <c r="I23" s="46">
        <f>'Sklady Rekapitulace '!$C$45</f>
        <v>0</v>
      </c>
      <c r="J23" s="35">
        <f>H23*I23</f>
        <v>0</v>
      </c>
    </row>
    <row r="24" spans="1:10" x14ac:dyDescent="0.2">
      <c r="A24" s="6"/>
      <c r="B24" s="83"/>
      <c r="C24" s="12" t="s">
        <v>14</v>
      </c>
      <c r="D24" s="9"/>
      <c r="E24" s="71"/>
      <c r="F24" s="7"/>
      <c r="G24" s="9"/>
      <c r="H24" s="47"/>
      <c r="I24" s="48"/>
      <c r="J24" s="37">
        <f>SUM(J21:J23)</f>
        <v>0</v>
      </c>
    </row>
    <row r="25" spans="1:10" x14ac:dyDescent="0.2">
      <c r="A25" s="6"/>
      <c r="B25" s="81" t="s">
        <v>58</v>
      </c>
      <c r="C25" s="34" t="s">
        <v>142</v>
      </c>
      <c r="D25" s="8">
        <v>1</v>
      </c>
      <c r="E25" s="70">
        <v>44281</v>
      </c>
      <c r="F25" s="2" t="s">
        <v>15</v>
      </c>
      <c r="G25" s="8" t="s">
        <v>8</v>
      </c>
      <c r="H25" s="45">
        <v>1</v>
      </c>
      <c r="I25" s="46">
        <f>'Sklady Rekapitulace '!$C$43</f>
        <v>0</v>
      </c>
      <c r="J25" s="35">
        <f>H25*I25</f>
        <v>0</v>
      </c>
    </row>
    <row r="26" spans="1:10" x14ac:dyDescent="0.2">
      <c r="A26" s="6"/>
      <c r="B26" s="81"/>
      <c r="C26" s="11"/>
      <c r="D26" s="8"/>
      <c r="E26" s="70"/>
      <c r="F26" s="2" t="s">
        <v>18</v>
      </c>
      <c r="G26" s="8" t="s">
        <v>3</v>
      </c>
      <c r="H26" s="45">
        <v>18</v>
      </c>
      <c r="I26" s="46">
        <f>'Sklady Rekapitulace '!$C$44</f>
        <v>0</v>
      </c>
      <c r="J26" s="35">
        <f t="shared" ref="J26:J27" si="2">H26*I26</f>
        <v>0</v>
      </c>
    </row>
    <row r="27" spans="1:10" x14ac:dyDescent="0.2">
      <c r="A27" s="6"/>
      <c r="B27" s="81"/>
      <c r="C27" s="11"/>
      <c r="D27" s="8"/>
      <c r="E27" s="70"/>
      <c r="F27" s="2" t="s">
        <v>16</v>
      </c>
      <c r="G27" s="8" t="s">
        <v>8</v>
      </c>
      <c r="H27" s="45">
        <v>1</v>
      </c>
      <c r="I27" s="46">
        <f>'Sklady Rekapitulace '!$C$45</f>
        <v>0</v>
      </c>
      <c r="J27" s="35">
        <f t="shared" si="2"/>
        <v>0</v>
      </c>
    </row>
    <row r="28" spans="1:10" x14ac:dyDescent="0.2">
      <c r="A28" s="6"/>
      <c r="B28" s="86"/>
      <c r="C28" s="12" t="s">
        <v>14</v>
      </c>
      <c r="D28" s="9"/>
      <c r="E28" s="71"/>
      <c r="F28" s="7"/>
      <c r="G28" s="9"/>
      <c r="H28" s="47"/>
      <c r="I28" s="48"/>
      <c r="J28" s="37">
        <f>SUM(J25:J27)</f>
        <v>0</v>
      </c>
    </row>
    <row r="29" spans="1:10" x14ac:dyDescent="0.2">
      <c r="A29" s="6"/>
      <c r="B29" s="81" t="s">
        <v>61</v>
      </c>
      <c r="C29" s="8" t="s">
        <v>122</v>
      </c>
      <c r="D29" s="8">
        <v>1</v>
      </c>
      <c r="E29" s="70">
        <v>44281</v>
      </c>
      <c r="F29" s="2" t="s">
        <v>15</v>
      </c>
      <c r="G29" s="8" t="s">
        <v>8</v>
      </c>
      <c r="H29" s="45">
        <v>1</v>
      </c>
      <c r="I29" s="46">
        <f>'Sklady Rekapitulace '!$C$43</f>
        <v>0</v>
      </c>
      <c r="J29" s="35">
        <f>H29*I29</f>
        <v>0</v>
      </c>
    </row>
    <row r="30" spans="1:10" x14ac:dyDescent="0.2">
      <c r="A30" s="6"/>
      <c r="B30" s="81"/>
      <c r="C30" s="11"/>
      <c r="D30" s="8"/>
      <c r="E30" s="70"/>
      <c r="F30" s="2" t="s">
        <v>18</v>
      </c>
      <c r="G30" s="8" t="s">
        <v>3</v>
      </c>
      <c r="H30" s="45">
        <v>4</v>
      </c>
      <c r="I30" s="46">
        <f>'Sklady Rekapitulace '!$C$44</f>
        <v>0</v>
      </c>
      <c r="J30" s="35">
        <f t="shared" ref="J30:J31" si="3">H30*I30</f>
        <v>0</v>
      </c>
    </row>
    <row r="31" spans="1:10" x14ac:dyDescent="0.2">
      <c r="A31" s="6"/>
      <c r="B31" s="81"/>
      <c r="C31" s="11"/>
      <c r="D31" s="8"/>
      <c r="E31" s="70"/>
      <c r="F31" s="2" t="s">
        <v>16</v>
      </c>
      <c r="G31" s="8" t="s">
        <v>8</v>
      </c>
      <c r="H31" s="45">
        <v>1</v>
      </c>
      <c r="I31" s="46">
        <f>'Sklady Rekapitulace '!$C$45</f>
        <v>0</v>
      </c>
      <c r="J31" s="35">
        <f t="shared" si="3"/>
        <v>0</v>
      </c>
    </row>
    <row r="32" spans="1:10" x14ac:dyDescent="0.2">
      <c r="A32" s="6"/>
      <c r="B32" s="86"/>
      <c r="C32" s="12" t="s">
        <v>14</v>
      </c>
      <c r="D32" s="9"/>
      <c r="E32" s="71"/>
      <c r="F32" s="7"/>
      <c r="G32" s="9"/>
      <c r="H32" s="47"/>
      <c r="I32" s="48"/>
      <c r="J32" s="37">
        <f>SUM(J29:J31)</f>
        <v>0</v>
      </c>
    </row>
    <row r="33" spans="1:10" x14ac:dyDescent="0.2">
      <c r="A33" s="6"/>
      <c r="B33" s="81" t="s">
        <v>63</v>
      </c>
      <c r="C33" s="31" t="s">
        <v>64</v>
      </c>
      <c r="D33" s="8">
        <v>1</v>
      </c>
      <c r="E33" s="70">
        <v>44281</v>
      </c>
      <c r="F33" s="2" t="s">
        <v>15</v>
      </c>
      <c r="G33" s="8" t="s">
        <v>8</v>
      </c>
      <c r="H33" s="45">
        <v>1</v>
      </c>
      <c r="I33" s="46">
        <f>'Sklady Rekapitulace '!$C$43</f>
        <v>0</v>
      </c>
      <c r="J33" s="35">
        <f>H33*I33</f>
        <v>0</v>
      </c>
    </row>
    <row r="34" spans="1:10" x14ac:dyDescent="0.2">
      <c r="A34" s="6"/>
      <c r="B34" s="81"/>
      <c r="C34" s="11"/>
      <c r="D34" s="8"/>
      <c r="E34" s="70"/>
      <c r="F34" s="2" t="s">
        <v>18</v>
      </c>
      <c r="G34" s="8" t="s">
        <v>3</v>
      </c>
      <c r="H34" s="45">
        <v>17</v>
      </c>
      <c r="I34" s="46">
        <f>'Sklady Rekapitulace '!$C$44</f>
        <v>0</v>
      </c>
      <c r="J34" s="35">
        <f t="shared" ref="J34:J35" si="4">H34*I34</f>
        <v>0</v>
      </c>
    </row>
    <row r="35" spans="1:10" x14ac:dyDescent="0.2">
      <c r="A35" s="6"/>
      <c r="B35" s="81"/>
      <c r="C35" s="11"/>
      <c r="D35" s="8"/>
      <c r="E35" s="70"/>
      <c r="F35" s="2" t="s">
        <v>16</v>
      </c>
      <c r="G35" s="8" t="s">
        <v>8</v>
      </c>
      <c r="H35" s="45">
        <v>1</v>
      </c>
      <c r="I35" s="46">
        <f>'Sklady Rekapitulace '!$C$45</f>
        <v>0</v>
      </c>
      <c r="J35" s="35">
        <f t="shared" si="4"/>
        <v>0</v>
      </c>
    </row>
    <row r="36" spans="1:10" x14ac:dyDescent="0.2">
      <c r="A36" s="6"/>
      <c r="B36" s="86"/>
      <c r="C36" s="12" t="s">
        <v>14</v>
      </c>
      <c r="D36" s="9"/>
      <c r="E36" s="71"/>
      <c r="F36" s="7"/>
      <c r="G36" s="9"/>
      <c r="H36" s="47"/>
      <c r="I36" s="48"/>
      <c r="J36" s="37">
        <f>SUM(J33:J35)</f>
        <v>0</v>
      </c>
    </row>
    <row r="37" spans="1:10" x14ac:dyDescent="0.2">
      <c r="A37" s="6"/>
      <c r="B37" s="81" t="s">
        <v>65</v>
      </c>
      <c r="C37" s="8" t="s">
        <v>122</v>
      </c>
      <c r="D37" s="8">
        <v>1</v>
      </c>
      <c r="E37" s="70">
        <v>44281</v>
      </c>
      <c r="F37" s="2" t="s">
        <v>15</v>
      </c>
      <c r="G37" s="8" t="s">
        <v>8</v>
      </c>
      <c r="H37" s="45">
        <v>1</v>
      </c>
      <c r="I37" s="46">
        <f>'Sklady Rekapitulace '!$C$43</f>
        <v>0</v>
      </c>
      <c r="J37" s="35">
        <f>H37*I37</f>
        <v>0</v>
      </c>
    </row>
    <row r="38" spans="1:10" x14ac:dyDescent="0.2">
      <c r="A38" s="6"/>
      <c r="B38" s="81"/>
      <c r="C38" s="11"/>
      <c r="D38" s="8"/>
      <c r="E38" s="70"/>
      <c r="F38" s="2" t="s">
        <v>18</v>
      </c>
      <c r="G38" s="8" t="s">
        <v>3</v>
      </c>
      <c r="H38" s="45">
        <v>4</v>
      </c>
      <c r="I38" s="46">
        <f>'Sklady Rekapitulace '!$C$44</f>
        <v>0</v>
      </c>
      <c r="J38" s="35">
        <f t="shared" ref="J38:J39" si="5">H38*I38</f>
        <v>0</v>
      </c>
    </row>
    <row r="39" spans="1:10" x14ac:dyDescent="0.2">
      <c r="A39" s="6"/>
      <c r="B39" s="81"/>
      <c r="C39" s="11"/>
      <c r="D39" s="8"/>
      <c r="E39" s="70"/>
      <c r="F39" s="2" t="s">
        <v>16</v>
      </c>
      <c r="G39" s="8" t="s">
        <v>8</v>
      </c>
      <c r="H39" s="45">
        <v>1</v>
      </c>
      <c r="I39" s="46">
        <f>'Sklady Rekapitulace '!$C$45</f>
        <v>0</v>
      </c>
      <c r="J39" s="35">
        <f t="shared" si="5"/>
        <v>0</v>
      </c>
    </row>
    <row r="40" spans="1:10" x14ac:dyDescent="0.2">
      <c r="A40" s="6"/>
      <c r="B40" s="86"/>
      <c r="C40" s="12" t="s">
        <v>14</v>
      </c>
      <c r="D40" s="9"/>
      <c r="E40" s="71"/>
      <c r="F40" s="7"/>
      <c r="G40" s="9"/>
      <c r="H40" s="47"/>
      <c r="I40" s="48"/>
      <c r="J40" s="37">
        <f>SUM(J37:J39)</f>
        <v>0</v>
      </c>
    </row>
    <row r="41" spans="1:10" x14ac:dyDescent="0.2">
      <c r="A41" s="6"/>
      <c r="B41" s="81" t="s">
        <v>27</v>
      </c>
      <c r="C41" s="78" t="s">
        <v>123</v>
      </c>
      <c r="D41" s="8">
        <v>1</v>
      </c>
      <c r="E41" s="70">
        <v>44281</v>
      </c>
      <c r="F41" s="2" t="s">
        <v>15</v>
      </c>
      <c r="G41" s="8" t="s">
        <v>8</v>
      </c>
      <c r="H41" s="45">
        <v>1</v>
      </c>
      <c r="I41" s="46">
        <f>'Sklady Rekapitulace '!$C$43</f>
        <v>0</v>
      </c>
      <c r="J41" s="35">
        <f>H41*I41</f>
        <v>0</v>
      </c>
    </row>
    <row r="42" spans="1:10" x14ac:dyDescent="0.2">
      <c r="A42" s="6"/>
      <c r="B42" s="81"/>
      <c r="C42" s="11"/>
      <c r="D42" s="8"/>
      <c r="E42" s="70"/>
      <c r="F42" s="2" t="s">
        <v>18</v>
      </c>
      <c r="G42" s="8" t="s">
        <v>3</v>
      </c>
      <c r="H42" s="45">
        <v>10</v>
      </c>
      <c r="I42" s="46">
        <f>'Sklady Rekapitulace '!$C$44</f>
        <v>0</v>
      </c>
      <c r="J42" s="35">
        <f t="shared" ref="J42:J43" si="6">H42*I42</f>
        <v>0</v>
      </c>
    </row>
    <row r="43" spans="1:10" x14ac:dyDescent="0.2">
      <c r="A43" s="6"/>
      <c r="B43" s="81"/>
      <c r="C43" s="11"/>
      <c r="D43" s="8"/>
      <c r="E43" s="70"/>
      <c r="F43" s="2" t="s">
        <v>16</v>
      </c>
      <c r="G43" s="8" t="s">
        <v>8</v>
      </c>
      <c r="H43" s="45">
        <v>1</v>
      </c>
      <c r="I43" s="46">
        <f>'Sklady Rekapitulace '!$C$45</f>
        <v>0</v>
      </c>
      <c r="J43" s="35">
        <f t="shared" si="6"/>
        <v>0</v>
      </c>
    </row>
    <row r="44" spans="1:10" x14ac:dyDescent="0.2">
      <c r="A44" s="6"/>
      <c r="B44" s="86"/>
      <c r="C44" s="12" t="s">
        <v>14</v>
      </c>
      <c r="D44" s="9"/>
      <c r="E44" s="71"/>
      <c r="F44" s="7"/>
      <c r="G44" s="9"/>
      <c r="H44" s="47"/>
      <c r="I44" s="48"/>
      <c r="J44" s="37">
        <f>SUM(J41:J43)</f>
        <v>0</v>
      </c>
    </row>
    <row r="45" spans="1:10" x14ac:dyDescent="0.2">
      <c r="A45" s="6"/>
      <c r="B45" s="81" t="s">
        <v>68</v>
      </c>
      <c r="C45" s="8" t="s">
        <v>67</v>
      </c>
      <c r="D45" s="8">
        <v>1</v>
      </c>
      <c r="E45" s="70">
        <v>44281</v>
      </c>
      <c r="F45" s="2" t="s">
        <v>15</v>
      </c>
      <c r="G45" s="8" t="s">
        <v>8</v>
      </c>
      <c r="H45" s="45">
        <v>1</v>
      </c>
      <c r="I45" s="46">
        <f>'Sklady Rekapitulace '!$C$43</f>
        <v>0</v>
      </c>
      <c r="J45" s="35">
        <f>H45*I45</f>
        <v>0</v>
      </c>
    </row>
    <row r="46" spans="1:10" x14ac:dyDescent="0.2">
      <c r="A46" s="6"/>
      <c r="B46" s="81"/>
      <c r="C46" s="11"/>
      <c r="D46" s="8"/>
      <c r="E46" s="70"/>
      <c r="F46" s="2" t="s">
        <v>18</v>
      </c>
      <c r="G46" s="8" t="s">
        <v>3</v>
      </c>
      <c r="H46" s="45">
        <v>2</v>
      </c>
      <c r="I46" s="46">
        <f>'Sklady Rekapitulace '!$C$44</f>
        <v>0</v>
      </c>
      <c r="J46" s="35">
        <f t="shared" ref="J46:J47" si="7">H46*I46</f>
        <v>0</v>
      </c>
    </row>
    <row r="47" spans="1:10" x14ac:dyDescent="0.2">
      <c r="A47" s="6"/>
      <c r="B47" s="81"/>
      <c r="C47" s="11"/>
      <c r="D47" s="8"/>
      <c r="E47" s="70"/>
      <c r="F47" s="2" t="s">
        <v>16</v>
      </c>
      <c r="G47" s="8" t="s">
        <v>8</v>
      </c>
      <c r="H47" s="45">
        <v>1</v>
      </c>
      <c r="I47" s="46">
        <f>'Sklady Rekapitulace '!$C$45</f>
        <v>0</v>
      </c>
      <c r="J47" s="35">
        <f t="shared" si="7"/>
        <v>0</v>
      </c>
    </row>
    <row r="48" spans="1:10" x14ac:dyDescent="0.2">
      <c r="A48" s="6"/>
      <c r="B48" s="86"/>
      <c r="C48" s="12" t="s">
        <v>14</v>
      </c>
      <c r="D48" s="9"/>
      <c r="E48" s="71"/>
      <c r="F48" s="7"/>
      <c r="G48" s="9"/>
      <c r="H48" s="47"/>
      <c r="I48" s="48"/>
      <c r="J48" s="37">
        <f>SUM(J45:J47)</f>
        <v>0</v>
      </c>
    </row>
    <row r="49" spans="1:10" x14ac:dyDescent="0.2">
      <c r="A49" s="6"/>
      <c r="B49" s="81" t="s">
        <v>69</v>
      </c>
      <c r="C49" s="78" t="s">
        <v>123</v>
      </c>
      <c r="D49" s="8">
        <v>1</v>
      </c>
      <c r="E49" s="70">
        <v>44281</v>
      </c>
      <c r="F49" s="2" t="s">
        <v>15</v>
      </c>
      <c r="G49" s="8" t="s">
        <v>8</v>
      </c>
      <c r="H49" s="45">
        <v>1</v>
      </c>
      <c r="I49" s="46">
        <f>'Sklady Rekapitulace '!$C$43</f>
        <v>0</v>
      </c>
      <c r="J49" s="35">
        <f>H49*I49</f>
        <v>0</v>
      </c>
    </row>
    <row r="50" spans="1:10" x14ac:dyDescent="0.2">
      <c r="A50" s="6"/>
      <c r="B50" s="81"/>
      <c r="C50" s="11"/>
      <c r="D50" s="8"/>
      <c r="E50" s="70"/>
      <c r="F50" s="2" t="s">
        <v>18</v>
      </c>
      <c r="G50" s="8" t="s">
        <v>3</v>
      </c>
      <c r="H50" s="45">
        <v>10</v>
      </c>
      <c r="I50" s="46">
        <f>'Sklady Rekapitulace '!$C$44</f>
        <v>0</v>
      </c>
      <c r="J50" s="35">
        <f t="shared" ref="J50:J51" si="8">H50*I50</f>
        <v>0</v>
      </c>
    </row>
    <row r="51" spans="1:10" x14ac:dyDescent="0.2">
      <c r="A51" s="6"/>
      <c r="B51" s="81"/>
      <c r="C51" s="11"/>
      <c r="D51" s="8"/>
      <c r="E51" s="70"/>
      <c r="F51" s="2" t="s">
        <v>16</v>
      </c>
      <c r="G51" s="8" t="s">
        <v>8</v>
      </c>
      <c r="H51" s="45">
        <v>1</v>
      </c>
      <c r="I51" s="46">
        <f>'Sklady Rekapitulace '!$C$45</f>
        <v>0</v>
      </c>
      <c r="J51" s="35">
        <f t="shared" si="8"/>
        <v>0</v>
      </c>
    </row>
    <row r="52" spans="1:10" x14ac:dyDescent="0.2">
      <c r="A52" s="6"/>
      <c r="B52" s="86"/>
      <c r="C52" s="12" t="s">
        <v>14</v>
      </c>
      <c r="D52" s="9"/>
      <c r="E52" s="71"/>
      <c r="F52" s="7"/>
      <c r="G52" s="9"/>
      <c r="H52" s="47"/>
      <c r="I52" s="48"/>
      <c r="J52" s="37">
        <f>SUM(J49:J51)</f>
        <v>0</v>
      </c>
    </row>
    <row r="53" spans="1:10" x14ac:dyDescent="0.2">
      <c r="A53" s="6"/>
      <c r="B53" s="81">
        <v>232</v>
      </c>
      <c r="C53" s="8" t="s">
        <v>124</v>
      </c>
      <c r="D53" s="8">
        <v>1</v>
      </c>
      <c r="E53" s="70">
        <v>44281</v>
      </c>
      <c r="F53" s="2" t="s">
        <v>15</v>
      </c>
      <c r="G53" s="8" t="s">
        <v>8</v>
      </c>
      <c r="H53" s="45">
        <v>1</v>
      </c>
      <c r="I53" s="46">
        <f>'Sklady Rekapitulace '!$C$43</f>
        <v>0</v>
      </c>
      <c r="J53" s="35">
        <f>H53*I53</f>
        <v>0</v>
      </c>
    </row>
    <row r="54" spans="1:10" x14ac:dyDescent="0.2">
      <c r="A54" s="6"/>
      <c r="B54" s="81"/>
      <c r="C54" s="11"/>
      <c r="D54" s="8"/>
      <c r="E54" s="70"/>
      <c r="F54" s="2" t="s">
        <v>18</v>
      </c>
      <c r="G54" s="8" t="s">
        <v>3</v>
      </c>
      <c r="H54" s="45">
        <v>6</v>
      </c>
      <c r="I54" s="46">
        <f>'Sklady Rekapitulace '!$C$44</f>
        <v>0</v>
      </c>
      <c r="J54" s="35">
        <f t="shared" ref="J54:J55" si="9">H54*I54</f>
        <v>0</v>
      </c>
    </row>
    <row r="55" spans="1:10" x14ac:dyDescent="0.2">
      <c r="A55" s="6"/>
      <c r="B55" s="81"/>
      <c r="C55" s="11"/>
      <c r="D55" s="8"/>
      <c r="E55" s="70"/>
      <c r="F55" s="2" t="s">
        <v>16</v>
      </c>
      <c r="G55" s="8" t="s">
        <v>8</v>
      </c>
      <c r="H55" s="45">
        <v>1</v>
      </c>
      <c r="I55" s="46">
        <f>'Sklady Rekapitulace '!$C$45</f>
        <v>0</v>
      </c>
      <c r="J55" s="35">
        <f t="shared" si="9"/>
        <v>0</v>
      </c>
    </row>
    <row r="56" spans="1:10" x14ac:dyDescent="0.2">
      <c r="A56" s="6"/>
      <c r="B56" s="86"/>
      <c r="C56" s="12" t="s">
        <v>14</v>
      </c>
      <c r="D56" s="9"/>
      <c r="E56" s="71"/>
      <c r="F56" s="7"/>
      <c r="G56" s="9"/>
      <c r="H56" s="47"/>
      <c r="I56" s="48"/>
      <c r="J56" s="37">
        <f>SUM(J53:J55)</f>
        <v>0</v>
      </c>
    </row>
    <row r="57" spans="1:10" x14ac:dyDescent="0.2">
      <c r="A57" s="6"/>
      <c r="B57" s="81" t="s">
        <v>47</v>
      </c>
      <c r="C57" s="8" t="s">
        <v>146</v>
      </c>
      <c r="D57" s="8">
        <v>1</v>
      </c>
      <c r="E57" s="70">
        <v>44802</v>
      </c>
      <c r="F57" s="2" t="s">
        <v>15</v>
      </c>
      <c r="G57" s="8" t="s">
        <v>8</v>
      </c>
      <c r="H57" s="45">
        <v>1</v>
      </c>
      <c r="I57" s="46">
        <f>'Sklady Rekapitulace '!$C$43</f>
        <v>0</v>
      </c>
      <c r="J57" s="35">
        <f>H57*I57</f>
        <v>0</v>
      </c>
    </row>
    <row r="58" spans="1:10" x14ac:dyDescent="0.2">
      <c r="A58" s="6"/>
      <c r="B58" s="81"/>
      <c r="C58" s="11"/>
      <c r="D58" s="8"/>
      <c r="E58" s="70"/>
      <c r="F58" s="2" t="s">
        <v>18</v>
      </c>
      <c r="G58" s="8" t="s">
        <v>3</v>
      </c>
      <c r="H58" s="45">
        <v>15</v>
      </c>
      <c r="I58" s="46">
        <f>'Sklady Rekapitulace '!$C$44</f>
        <v>0</v>
      </c>
      <c r="J58" s="35">
        <f t="shared" ref="J58:J59" si="10">H58*I58</f>
        <v>0</v>
      </c>
    </row>
    <row r="59" spans="1:10" x14ac:dyDescent="0.2">
      <c r="A59" s="6"/>
      <c r="B59" s="81"/>
      <c r="C59" s="11"/>
      <c r="D59" s="8"/>
      <c r="E59" s="70"/>
      <c r="F59" s="2" t="s">
        <v>16</v>
      </c>
      <c r="G59" s="8" t="s">
        <v>8</v>
      </c>
      <c r="H59" s="45">
        <v>1</v>
      </c>
      <c r="I59" s="46">
        <f>'Sklady Rekapitulace '!$C$45</f>
        <v>0</v>
      </c>
      <c r="J59" s="35">
        <f t="shared" si="10"/>
        <v>0</v>
      </c>
    </row>
    <row r="60" spans="1:10" x14ac:dyDescent="0.2">
      <c r="A60" s="6"/>
      <c r="B60" s="86"/>
      <c r="C60" s="12" t="s">
        <v>14</v>
      </c>
      <c r="D60" s="9"/>
      <c r="E60" s="71"/>
      <c r="F60" s="7"/>
      <c r="G60" s="9"/>
      <c r="H60" s="47"/>
      <c r="I60" s="48"/>
      <c r="J60" s="37">
        <f>SUM(J57:J59)</f>
        <v>0</v>
      </c>
    </row>
    <row r="61" spans="1:10" x14ac:dyDescent="0.2">
      <c r="A61" s="6"/>
      <c r="B61" s="81" t="s">
        <v>85</v>
      </c>
      <c r="C61" s="8" t="s">
        <v>125</v>
      </c>
      <c r="D61" s="8">
        <v>1</v>
      </c>
      <c r="E61" s="70">
        <v>44284</v>
      </c>
      <c r="F61" s="2" t="s">
        <v>15</v>
      </c>
      <c r="G61" s="8" t="s">
        <v>8</v>
      </c>
      <c r="H61" s="45">
        <v>1</v>
      </c>
      <c r="I61" s="46">
        <f>'Sklady Rekapitulace '!$C$43</f>
        <v>0</v>
      </c>
      <c r="J61" s="35">
        <f>H61*I61</f>
        <v>0</v>
      </c>
    </row>
    <row r="62" spans="1:10" x14ac:dyDescent="0.2">
      <c r="A62" s="6"/>
      <c r="B62" s="81"/>
      <c r="C62" s="11"/>
      <c r="D62" s="8"/>
      <c r="E62" s="70"/>
      <c r="F62" s="2" t="s">
        <v>18</v>
      </c>
      <c r="G62" s="8" t="s">
        <v>3</v>
      </c>
      <c r="H62" s="45">
        <v>13</v>
      </c>
      <c r="I62" s="46">
        <f>'Sklady Rekapitulace '!$C$44</f>
        <v>0</v>
      </c>
      <c r="J62" s="35">
        <f t="shared" ref="J62:J63" si="11">H62*I62</f>
        <v>0</v>
      </c>
    </row>
    <row r="63" spans="1:10" x14ac:dyDescent="0.2">
      <c r="A63" s="6"/>
      <c r="B63" s="81"/>
      <c r="C63" s="11"/>
      <c r="D63" s="8"/>
      <c r="E63" s="70"/>
      <c r="F63" s="2" t="s">
        <v>16</v>
      </c>
      <c r="G63" s="8" t="s">
        <v>8</v>
      </c>
      <c r="H63" s="45">
        <v>1</v>
      </c>
      <c r="I63" s="46">
        <f>'Sklady Rekapitulace '!$C$45</f>
        <v>0</v>
      </c>
      <c r="J63" s="35">
        <f t="shared" si="11"/>
        <v>0</v>
      </c>
    </row>
    <row r="64" spans="1:10" x14ac:dyDescent="0.2">
      <c r="A64" s="6"/>
      <c r="B64" s="86"/>
      <c r="C64" s="12" t="s">
        <v>14</v>
      </c>
      <c r="D64" s="9"/>
      <c r="E64" s="71"/>
      <c r="F64" s="7"/>
      <c r="G64" s="9"/>
      <c r="H64" s="47"/>
      <c r="I64" s="48"/>
      <c r="J64" s="37">
        <f>SUM(J61:J63)</f>
        <v>0</v>
      </c>
    </row>
    <row r="65" spans="1:10" x14ac:dyDescent="0.2">
      <c r="A65" s="2"/>
      <c r="B65" s="81">
        <v>260</v>
      </c>
      <c r="C65" s="8" t="s">
        <v>31</v>
      </c>
      <c r="D65" s="8">
        <v>1</v>
      </c>
      <c r="E65" s="70">
        <v>44281</v>
      </c>
      <c r="F65" s="2" t="s">
        <v>15</v>
      </c>
      <c r="G65" s="8" t="s">
        <v>8</v>
      </c>
      <c r="H65" s="45">
        <v>1</v>
      </c>
      <c r="I65" s="46">
        <f>'Sklady Rekapitulace '!$C$43</f>
        <v>0</v>
      </c>
      <c r="J65" s="35">
        <f>H65*I65</f>
        <v>0</v>
      </c>
    </row>
    <row r="66" spans="1:10" x14ac:dyDescent="0.2">
      <c r="A66" s="2"/>
      <c r="B66" s="81"/>
      <c r="C66" s="11"/>
      <c r="D66" s="8"/>
      <c r="E66" s="70"/>
      <c r="F66" s="2" t="s">
        <v>18</v>
      </c>
      <c r="G66" s="8" t="s">
        <v>3</v>
      </c>
      <c r="H66" s="45">
        <v>2</v>
      </c>
      <c r="I66" s="46">
        <f>'Sklady Rekapitulace '!$C$44</f>
        <v>0</v>
      </c>
      <c r="J66" s="35">
        <f>H66*I66</f>
        <v>0</v>
      </c>
    </row>
    <row r="67" spans="1:10" x14ac:dyDescent="0.2">
      <c r="A67" s="2"/>
      <c r="B67" s="81"/>
      <c r="C67" s="11"/>
      <c r="D67" s="8"/>
      <c r="E67" s="70"/>
      <c r="F67" s="2" t="s">
        <v>16</v>
      </c>
      <c r="G67" s="8" t="s">
        <v>8</v>
      </c>
      <c r="H67" s="45">
        <v>1</v>
      </c>
      <c r="I67" s="46">
        <f>'Sklady Rekapitulace '!$C$45</f>
        <v>0</v>
      </c>
      <c r="J67" s="35">
        <f>H67*I67</f>
        <v>0</v>
      </c>
    </row>
    <row r="68" spans="1:10" x14ac:dyDescent="0.2">
      <c r="A68" s="6"/>
      <c r="B68" s="83"/>
      <c r="C68" s="12" t="s">
        <v>14</v>
      </c>
      <c r="D68" s="9"/>
      <c r="E68" s="71"/>
      <c r="F68" s="7"/>
      <c r="G68" s="9"/>
      <c r="H68" s="47"/>
      <c r="I68" s="48"/>
      <c r="J68" s="37">
        <f>SUM(J65:J67)</f>
        <v>0</v>
      </c>
    </row>
    <row r="69" spans="1:10" x14ac:dyDescent="0.2">
      <c r="A69" s="6"/>
      <c r="B69" s="81" t="s">
        <v>92</v>
      </c>
      <c r="C69" s="8" t="s">
        <v>37</v>
      </c>
      <c r="D69" s="8">
        <v>1</v>
      </c>
      <c r="E69" s="70">
        <v>44432</v>
      </c>
      <c r="F69" s="2" t="s">
        <v>15</v>
      </c>
      <c r="G69" s="8" t="s">
        <v>8</v>
      </c>
      <c r="H69" s="45">
        <v>1</v>
      </c>
      <c r="I69" s="46">
        <f>'Sklady Rekapitulace '!$C$43</f>
        <v>0</v>
      </c>
      <c r="J69" s="35">
        <f>H69*I69</f>
        <v>0</v>
      </c>
    </row>
    <row r="70" spans="1:10" x14ac:dyDescent="0.2">
      <c r="A70" s="6"/>
      <c r="B70" s="81"/>
      <c r="C70" s="11"/>
      <c r="D70" s="8"/>
      <c r="E70" s="70"/>
      <c r="F70" s="2" t="s">
        <v>18</v>
      </c>
      <c r="G70" s="8" t="s">
        <v>3</v>
      </c>
      <c r="H70" s="45">
        <v>6</v>
      </c>
      <c r="I70" s="46">
        <f>'Sklady Rekapitulace '!$C$44</f>
        <v>0</v>
      </c>
      <c r="J70" s="35">
        <f t="shared" ref="J70:J71" si="12">H70*I70</f>
        <v>0</v>
      </c>
    </row>
    <row r="71" spans="1:10" x14ac:dyDescent="0.2">
      <c r="A71" s="6"/>
      <c r="B71" s="81"/>
      <c r="C71" s="11"/>
      <c r="D71" s="8"/>
      <c r="E71" s="70"/>
      <c r="F71" s="2" t="s">
        <v>16</v>
      </c>
      <c r="G71" s="8" t="s">
        <v>8</v>
      </c>
      <c r="H71" s="45">
        <v>1</v>
      </c>
      <c r="I71" s="46">
        <f>'Sklady Rekapitulace '!$C$45</f>
        <v>0</v>
      </c>
      <c r="J71" s="35">
        <f t="shared" si="12"/>
        <v>0</v>
      </c>
    </row>
    <row r="72" spans="1:10" x14ac:dyDescent="0.2">
      <c r="A72" s="6"/>
      <c r="B72" s="86"/>
      <c r="C72" s="12" t="s">
        <v>14</v>
      </c>
      <c r="D72" s="9"/>
      <c r="E72" s="71"/>
      <c r="F72" s="7"/>
      <c r="G72" s="9"/>
      <c r="H72" s="47"/>
      <c r="I72" s="48"/>
      <c r="J72" s="37">
        <f>SUM(J69:J71)</f>
        <v>0</v>
      </c>
    </row>
    <row r="73" spans="1:10" x14ac:dyDescent="0.2">
      <c r="A73" s="6"/>
      <c r="B73" s="81">
        <v>320</v>
      </c>
      <c r="C73" s="78" t="s">
        <v>72</v>
      </c>
      <c r="D73" s="8">
        <v>1</v>
      </c>
      <c r="E73" s="70">
        <v>44281</v>
      </c>
      <c r="F73" s="2" t="s">
        <v>15</v>
      </c>
      <c r="G73" s="8" t="s">
        <v>8</v>
      </c>
      <c r="H73" s="45">
        <v>1</v>
      </c>
      <c r="I73" s="46">
        <f>'Sklady Rekapitulace '!$C$43</f>
        <v>0</v>
      </c>
      <c r="J73" s="35">
        <f>H73*I73</f>
        <v>0</v>
      </c>
    </row>
    <row r="74" spans="1:10" x14ac:dyDescent="0.2">
      <c r="A74" s="6"/>
      <c r="B74" s="81"/>
      <c r="C74" s="11"/>
      <c r="D74" s="8"/>
      <c r="E74" s="70"/>
      <c r="F74" s="2" t="s">
        <v>18</v>
      </c>
      <c r="G74" s="8" t="s">
        <v>3</v>
      </c>
      <c r="H74" s="45">
        <v>6</v>
      </c>
      <c r="I74" s="46">
        <f>'Sklady Rekapitulace '!$C$44</f>
        <v>0</v>
      </c>
      <c r="J74" s="35">
        <f t="shared" ref="J74:J75" si="13">H74*I74</f>
        <v>0</v>
      </c>
    </row>
    <row r="75" spans="1:10" x14ac:dyDescent="0.2">
      <c r="A75" s="6"/>
      <c r="B75" s="81"/>
      <c r="C75" s="11"/>
      <c r="D75" s="8"/>
      <c r="E75" s="70"/>
      <c r="F75" s="2" t="s">
        <v>16</v>
      </c>
      <c r="G75" s="8" t="s">
        <v>8</v>
      </c>
      <c r="H75" s="45">
        <v>1</v>
      </c>
      <c r="I75" s="46">
        <f>'Sklady Rekapitulace '!$C$45</f>
        <v>0</v>
      </c>
      <c r="J75" s="35">
        <f t="shared" si="13"/>
        <v>0</v>
      </c>
    </row>
    <row r="76" spans="1:10" x14ac:dyDescent="0.2">
      <c r="A76" s="6"/>
      <c r="B76" s="86"/>
      <c r="C76" s="12" t="s">
        <v>14</v>
      </c>
      <c r="D76" s="9"/>
      <c r="E76" s="71"/>
      <c r="F76" s="7"/>
      <c r="G76" s="9"/>
      <c r="H76" s="47"/>
      <c r="I76" s="48"/>
      <c r="J76" s="37">
        <f>SUM(J73:J75)</f>
        <v>0</v>
      </c>
    </row>
    <row r="77" spans="1:10" x14ac:dyDescent="0.2">
      <c r="A77" s="6"/>
      <c r="B77" s="81" t="s">
        <v>91</v>
      </c>
      <c r="C77" s="8" t="s">
        <v>126</v>
      </c>
      <c r="D77" s="8">
        <v>1</v>
      </c>
      <c r="E77" s="70">
        <v>44281</v>
      </c>
      <c r="F77" s="2" t="s">
        <v>15</v>
      </c>
      <c r="G77" s="8" t="s">
        <v>8</v>
      </c>
      <c r="H77" s="45">
        <v>1</v>
      </c>
      <c r="I77" s="46">
        <f>'Sklady Rekapitulace '!$C$43</f>
        <v>0</v>
      </c>
      <c r="J77" s="35">
        <f>H77*I77</f>
        <v>0</v>
      </c>
    </row>
    <row r="78" spans="1:10" x14ac:dyDescent="0.2">
      <c r="A78" s="6"/>
      <c r="B78" s="81"/>
      <c r="C78" s="11"/>
      <c r="D78" s="8"/>
      <c r="E78" s="70"/>
      <c r="F78" s="2" t="s">
        <v>18</v>
      </c>
      <c r="G78" s="8" t="s">
        <v>3</v>
      </c>
      <c r="H78" s="45">
        <v>26</v>
      </c>
      <c r="I78" s="46">
        <f>'Sklady Rekapitulace '!$C$44</f>
        <v>0</v>
      </c>
      <c r="J78" s="35">
        <f t="shared" ref="J78:J79" si="14">H78*I78</f>
        <v>0</v>
      </c>
    </row>
    <row r="79" spans="1:10" x14ac:dyDescent="0.2">
      <c r="A79" s="6"/>
      <c r="B79" s="81"/>
      <c r="C79" s="11"/>
      <c r="D79" s="8"/>
      <c r="E79" s="70"/>
      <c r="F79" s="2" t="s">
        <v>16</v>
      </c>
      <c r="G79" s="8" t="s">
        <v>8</v>
      </c>
      <c r="H79" s="45">
        <v>1</v>
      </c>
      <c r="I79" s="46">
        <f>'Sklady Rekapitulace '!$C$45</f>
        <v>0</v>
      </c>
      <c r="J79" s="35">
        <f t="shared" si="14"/>
        <v>0</v>
      </c>
    </row>
    <row r="80" spans="1:10" x14ac:dyDescent="0.2">
      <c r="A80" s="6"/>
      <c r="B80" s="86"/>
      <c r="C80" s="12" t="s">
        <v>14</v>
      </c>
      <c r="D80" s="9"/>
      <c r="E80" s="71"/>
      <c r="F80" s="7"/>
      <c r="G80" s="9"/>
      <c r="H80" s="47"/>
      <c r="I80" s="48"/>
      <c r="J80" s="37">
        <f>SUM(J77:J79)</f>
        <v>0</v>
      </c>
    </row>
    <row r="81" spans="1:10" x14ac:dyDescent="0.2">
      <c r="A81" s="6"/>
      <c r="B81" s="81">
        <v>362</v>
      </c>
      <c r="C81" s="8" t="s">
        <v>71</v>
      </c>
      <c r="D81" s="8">
        <v>1</v>
      </c>
      <c r="E81" s="70">
        <v>44802</v>
      </c>
      <c r="F81" s="2" t="s">
        <v>15</v>
      </c>
      <c r="G81" s="8" t="s">
        <v>8</v>
      </c>
      <c r="H81" s="45">
        <v>1</v>
      </c>
      <c r="I81" s="46">
        <f>'Sklady Rekapitulace '!$C$43</f>
        <v>0</v>
      </c>
      <c r="J81" s="35">
        <f>H81*I81</f>
        <v>0</v>
      </c>
    </row>
    <row r="82" spans="1:10" x14ac:dyDescent="0.2">
      <c r="A82" s="6"/>
      <c r="B82" s="81"/>
      <c r="C82" s="11"/>
      <c r="D82" s="8"/>
      <c r="E82" s="70"/>
      <c r="F82" s="2" t="s">
        <v>18</v>
      </c>
      <c r="G82" s="8" t="s">
        <v>3</v>
      </c>
      <c r="H82" s="45">
        <v>5</v>
      </c>
      <c r="I82" s="46">
        <f>'Sklady Rekapitulace '!$C$44</f>
        <v>0</v>
      </c>
      <c r="J82" s="35">
        <f t="shared" ref="J82:J83" si="15">H82*I82</f>
        <v>0</v>
      </c>
    </row>
    <row r="83" spans="1:10" x14ac:dyDescent="0.2">
      <c r="A83" s="6"/>
      <c r="B83" s="81"/>
      <c r="C83" s="11"/>
      <c r="D83" s="8"/>
      <c r="E83" s="70"/>
      <c r="F83" s="2" t="s">
        <v>16</v>
      </c>
      <c r="G83" s="8" t="s">
        <v>8</v>
      </c>
      <c r="H83" s="45">
        <v>1</v>
      </c>
      <c r="I83" s="46">
        <f>'Sklady Rekapitulace '!$C$45</f>
        <v>0</v>
      </c>
      <c r="J83" s="35">
        <f t="shared" si="15"/>
        <v>0</v>
      </c>
    </row>
    <row r="84" spans="1:10" x14ac:dyDescent="0.2">
      <c r="A84" s="6"/>
      <c r="B84" s="86"/>
      <c r="C84" s="12" t="s">
        <v>14</v>
      </c>
      <c r="D84" s="9"/>
      <c r="E84" s="71"/>
      <c r="F84" s="7"/>
      <c r="G84" s="9"/>
      <c r="H84" s="47"/>
      <c r="I84" s="48"/>
      <c r="J84" s="37">
        <f>SUM(J81:J83)</f>
        <v>0</v>
      </c>
    </row>
    <row r="85" spans="1:10" x14ac:dyDescent="0.2">
      <c r="A85" s="6"/>
      <c r="B85" s="81" t="s">
        <v>144</v>
      </c>
      <c r="C85" s="8" t="s">
        <v>145</v>
      </c>
      <c r="D85" s="8">
        <v>1</v>
      </c>
      <c r="E85" s="70">
        <v>44802</v>
      </c>
      <c r="F85" s="2" t="s">
        <v>15</v>
      </c>
      <c r="G85" s="8" t="s">
        <v>8</v>
      </c>
      <c r="H85" s="45">
        <v>1</v>
      </c>
      <c r="I85" s="46">
        <f>'Sklady Rekapitulace '!$C$43</f>
        <v>0</v>
      </c>
      <c r="J85" s="35">
        <f>H85*I85</f>
        <v>0</v>
      </c>
    </row>
    <row r="86" spans="1:10" x14ac:dyDescent="0.2">
      <c r="A86" s="6"/>
      <c r="B86" s="81"/>
      <c r="C86" s="11"/>
      <c r="D86" s="8"/>
      <c r="E86" s="70"/>
      <c r="F86" s="2" t="s">
        <v>18</v>
      </c>
      <c r="G86" s="8" t="s">
        <v>3</v>
      </c>
      <c r="H86" s="45">
        <v>4</v>
      </c>
      <c r="I86" s="46">
        <f>'Sklady Rekapitulace '!$C$44</f>
        <v>0</v>
      </c>
      <c r="J86" s="35">
        <f t="shared" ref="J86:J87" si="16">H86*I86</f>
        <v>0</v>
      </c>
    </row>
    <row r="87" spans="1:10" x14ac:dyDescent="0.2">
      <c r="A87" s="6"/>
      <c r="B87" s="81"/>
      <c r="C87" s="11"/>
      <c r="D87" s="8"/>
      <c r="E87" s="70"/>
      <c r="F87" s="2" t="s">
        <v>16</v>
      </c>
      <c r="G87" s="8" t="s">
        <v>8</v>
      </c>
      <c r="H87" s="45">
        <v>1</v>
      </c>
      <c r="I87" s="46">
        <f>'Sklady Rekapitulace '!$C$45</f>
        <v>0</v>
      </c>
      <c r="J87" s="35">
        <f t="shared" si="16"/>
        <v>0</v>
      </c>
    </row>
    <row r="88" spans="1:10" x14ac:dyDescent="0.2">
      <c r="A88" s="6"/>
      <c r="B88" s="86"/>
      <c r="C88" s="12" t="s">
        <v>14</v>
      </c>
      <c r="D88" s="9"/>
      <c r="E88" s="71"/>
      <c r="F88" s="7"/>
      <c r="G88" s="9"/>
      <c r="H88" s="47"/>
      <c r="I88" s="48"/>
      <c r="J88" s="37">
        <f>SUM(J85:J87)</f>
        <v>0</v>
      </c>
    </row>
    <row r="89" spans="1:10" x14ac:dyDescent="0.2">
      <c r="A89" s="2"/>
      <c r="B89" s="81">
        <v>620</v>
      </c>
      <c r="C89" s="8" t="s">
        <v>35</v>
      </c>
      <c r="D89" s="8">
        <v>1</v>
      </c>
      <c r="E89" s="70">
        <v>44281</v>
      </c>
      <c r="F89" s="2" t="s">
        <v>15</v>
      </c>
      <c r="G89" s="8" t="s">
        <v>8</v>
      </c>
      <c r="H89" s="45">
        <v>1</v>
      </c>
      <c r="I89" s="46">
        <f>'Sklady Rekapitulace '!$C$43</f>
        <v>0</v>
      </c>
      <c r="J89" s="35">
        <f>H89*I89</f>
        <v>0</v>
      </c>
    </row>
    <row r="90" spans="1:10" x14ac:dyDescent="0.2">
      <c r="A90" s="2"/>
      <c r="B90" s="81"/>
      <c r="C90" s="11"/>
      <c r="D90" s="8"/>
      <c r="E90" s="70"/>
      <c r="F90" s="2" t="s">
        <v>18</v>
      </c>
      <c r="G90" s="8" t="s">
        <v>3</v>
      </c>
      <c r="H90" s="45">
        <v>18</v>
      </c>
      <c r="I90" s="46">
        <f>'Sklady Rekapitulace '!$C$44</f>
        <v>0</v>
      </c>
      <c r="J90" s="35">
        <f>H90*I90</f>
        <v>0</v>
      </c>
    </row>
    <row r="91" spans="1:10" x14ac:dyDescent="0.2">
      <c r="A91" s="2"/>
      <c r="B91" s="81"/>
      <c r="C91" s="11"/>
      <c r="D91" s="8"/>
      <c r="E91" s="70"/>
      <c r="F91" s="2" t="s">
        <v>16</v>
      </c>
      <c r="G91" s="8" t="s">
        <v>8</v>
      </c>
      <c r="H91" s="45">
        <v>1</v>
      </c>
      <c r="I91" s="46">
        <f>'Sklady Rekapitulace '!$C$45</f>
        <v>0</v>
      </c>
      <c r="J91" s="35">
        <f>H91*I91</f>
        <v>0</v>
      </c>
    </row>
    <row r="92" spans="1:10" x14ac:dyDescent="0.2">
      <c r="A92" s="6"/>
      <c r="B92" s="83"/>
      <c r="C92" s="12" t="s">
        <v>14</v>
      </c>
      <c r="D92" s="9"/>
      <c r="E92" s="71"/>
      <c r="F92" s="7"/>
      <c r="G92" s="9"/>
      <c r="H92" s="47"/>
      <c r="I92" s="48"/>
      <c r="J92" s="37">
        <f>SUM(J89:J91)</f>
        <v>0</v>
      </c>
    </row>
    <row r="93" spans="1:10" x14ac:dyDescent="0.2">
      <c r="A93" s="6"/>
      <c r="B93" s="81">
        <v>621</v>
      </c>
      <c r="C93" s="8" t="s">
        <v>73</v>
      </c>
      <c r="D93" s="8">
        <v>1</v>
      </c>
      <c r="E93" s="70">
        <v>44802</v>
      </c>
      <c r="F93" s="2" t="s">
        <v>15</v>
      </c>
      <c r="G93" s="8" t="s">
        <v>8</v>
      </c>
      <c r="H93" s="45">
        <v>1</v>
      </c>
      <c r="I93" s="46">
        <f>'Sklady Rekapitulace '!$C$43</f>
        <v>0</v>
      </c>
      <c r="J93" s="35">
        <f>H93*I93</f>
        <v>0</v>
      </c>
    </row>
    <row r="94" spans="1:10" x14ac:dyDescent="0.2">
      <c r="A94" s="6"/>
      <c r="B94" s="81"/>
      <c r="C94" s="11"/>
      <c r="D94" s="8"/>
      <c r="E94" s="70"/>
      <c r="F94" s="2" t="s">
        <v>18</v>
      </c>
      <c r="G94" s="8" t="s">
        <v>3</v>
      </c>
      <c r="H94" s="45">
        <v>12</v>
      </c>
      <c r="I94" s="46">
        <f>'Sklady Rekapitulace '!$C$44</f>
        <v>0</v>
      </c>
      <c r="J94" s="35">
        <f t="shared" ref="J94:J95" si="17">H94*I94</f>
        <v>0</v>
      </c>
    </row>
    <row r="95" spans="1:10" x14ac:dyDescent="0.2">
      <c r="A95" s="6"/>
      <c r="B95" s="81"/>
      <c r="C95" s="11"/>
      <c r="D95" s="8"/>
      <c r="E95" s="70"/>
      <c r="F95" s="2" t="s">
        <v>16</v>
      </c>
      <c r="G95" s="8" t="s">
        <v>8</v>
      </c>
      <c r="H95" s="45">
        <v>1</v>
      </c>
      <c r="I95" s="46">
        <f>'Sklady Rekapitulace '!$C$45</f>
        <v>0</v>
      </c>
      <c r="J95" s="35">
        <f t="shared" si="17"/>
        <v>0</v>
      </c>
    </row>
    <row r="96" spans="1:10" x14ac:dyDescent="0.2">
      <c r="A96" s="6"/>
      <c r="B96" s="86"/>
      <c r="C96" s="12" t="s">
        <v>14</v>
      </c>
      <c r="D96" s="9"/>
      <c r="E96" s="71"/>
      <c r="F96" s="7"/>
      <c r="G96" s="9"/>
      <c r="H96" s="47"/>
      <c r="I96" s="48"/>
      <c r="J96" s="37">
        <f>SUM(J93:J95)</f>
        <v>0</v>
      </c>
    </row>
    <row r="97" spans="1:10" x14ac:dyDescent="0.2">
      <c r="A97" s="2"/>
      <c r="B97" s="81">
        <v>701</v>
      </c>
      <c r="C97" s="8" t="s">
        <v>96</v>
      </c>
      <c r="D97" s="8">
        <v>1</v>
      </c>
      <c r="E97" s="70">
        <v>44802</v>
      </c>
      <c r="F97" s="2" t="s">
        <v>15</v>
      </c>
      <c r="G97" s="8" t="s">
        <v>8</v>
      </c>
      <c r="H97" s="45">
        <v>1</v>
      </c>
      <c r="I97" s="46">
        <f>'Sklady Rekapitulace '!$C$43</f>
        <v>0</v>
      </c>
      <c r="J97" s="35">
        <f>H97*I97</f>
        <v>0</v>
      </c>
    </row>
    <row r="98" spans="1:10" x14ac:dyDescent="0.2">
      <c r="A98" s="2"/>
      <c r="B98" s="81"/>
      <c r="C98" s="11"/>
      <c r="D98" s="8"/>
      <c r="E98" s="70"/>
      <c r="F98" s="2" t="s">
        <v>18</v>
      </c>
      <c r="G98" s="8" t="s">
        <v>3</v>
      </c>
      <c r="H98" s="45">
        <v>23</v>
      </c>
      <c r="I98" s="46">
        <f>'Sklady Rekapitulace '!$C$44</f>
        <v>0</v>
      </c>
      <c r="J98" s="35">
        <f>H98*I98</f>
        <v>0</v>
      </c>
    </row>
    <row r="99" spans="1:10" x14ac:dyDescent="0.2">
      <c r="A99" s="2"/>
      <c r="B99" s="81"/>
      <c r="C99" s="11"/>
      <c r="D99" s="8"/>
      <c r="E99" s="70"/>
      <c r="F99" s="2" t="s">
        <v>16</v>
      </c>
      <c r="G99" s="8" t="s">
        <v>8</v>
      </c>
      <c r="H99" s="45">
        <v>1</v>
      </c>
      <c r="I99" s="46">
        <f>'Sklady Rekapitulace '!$C$45</f>
        <v>0</v>
      </c>
      <c r="J99" s="35">
        <f>H99*I99</f>
        <v>0</v>
      </c>
    </row>
    <row r="100" spans="1:10" x14ac:dyDescent="0.2">
      <c r="A100" s="6"/>
      <c r="B100" s="83"/>
      <c r="C100" s="12" t="s">
        <v>14</v>
      </c>
      <c r="D100" s="9"/>
      <c r="E100" s="71"/>
      <c r="F100" s="7"/>
      <c r="G100" s="9"/>
      <c r="H100" s="47"/>
      <c r="I100" s="48"/>
      <c r="J100" s="37">
        <f>SUM(J97:J99)</f>
        <v>0</v>
      </c>
    </row>
    <row r="101" spans="1:10" x14ac:dyDescent="0.2">
      <c r="A101" s="6"/>
      <c r="B101" s="81">
        <v>702</v>
      </c>
      <c r="C101" s="8" t="s">
        <v>90</v>
      </c>
      <c r="D101" s="8">
        <v>1</v>
      </c>
      <c r="E101" s="70">
        <v>44281</v>
      </c>
      <c r="F101" s="2" t="s">
        <v>15</v>
      </c>
      <c r="G101" s="8" t="s">
        <v>8</v>
      </c>
      <c r="H101" s="45">
        <v>1</v>
      </c>
      <c r="I101" s="46">
        <f>'Sklady Rekapitulace '!$C$43</f>
        <v>0</v>
      </c>
      <c r="J101" s="35">
        <f>H101*I101</f>
        <v>0</v>
      </c>
    </row>
    <row r="102" spans="1:10" x14ac:dyDescent="0.2">
      <c r="A102" s="6"/>
      <c r="B102" s="81"/>
      <c r="C102" s="11"/>
      <c r="D102" s="8"/>
      <c r="E102" s="70"/>
      <c r="F102" s="2" t="s">
        <v>18</v>
      </c>
      <c r="G102" s="8" t="s">
        <v>3</v>
      </c>
      <c r="H102" s="45">
        <v>13</v>
      </c>
      <c r="I102" s="46">
        <f>'Sklady Rekapitulace '!$C$44</f>
        <v>0</v>
      </c>
      <c r="J102" s="35">
        <f t="shared" ref="J102:J103" si="18">H102*I102</f>
        <v>0</v>
      </c>
    </row>
    <row r="103" spans="1:10" x14ac:dyDescent="0.2">
      <c r="A103" s="6"/>
      <c r="B103" s="81"/>
      <c r="C103" s="11"/>
      <c r="D103" s="8"/>
      <c r="E103" s="70"/>
      <c r="F103" s="2" t="s">
        <v>16</v>
      </c>
      <c r="G103" s="8" t="s">
        <v>8</v>
      </c>
      <c r="H103" s="45">
        <v>1</v>
      </c>
      <c r="I103" s="46">
        <f>'Sklady Rekapitulace '!$C$45</f>
        <v>0</v>
      </c>
      <c r="J103" s="35">
        <f t="shared" si="18"/>
        <v>0</v>
      </c>
    </row>
    <row r="104" spans="1:10" x14ac:dyDescent="0.2">
      <c r="A104" s="6"/>
      <c r="B104" s="86"/>
      <c r="C104" s="12" t="s">
        <v>14</v>
      </c>
      <c r="D104" s="9"/>
      <c r="E104" s="71"/>
      <c r="F104" s="7"/>
      <c r="G104" s="9"/>
      <c r="H104" s="47"/>
      <c r="I104" s="48"/>
      <c r="J104" s="37">
        <f>SUM(J101:J103)</f>
        <v>0</v>
      </c>
    </row>
    <row r="105" spans="1:10" x14ac:dyDescent="0.2">
      <c r="A105" s="2"/>
      <c r="B105" s="81">
        <v>705</v>
      </c>
      <c r="C105" s="8" t="s">
        <v>40</v>
      </c>
      <c r="D105" s="8">
        <v>1</v>
      </c>
      <c r="E105" s="70">
        <v>44893</v>
      </c>
      <c r="F105" s="2" t="s">
        <v>15</v>
      </c>
      <c r="G105" s="8" t="s">
        <v>8</v>
      </c>
      <c r="H105" s="45">
        <v>1</v>
      </c>
      <c r="I105" s="46">
        <f>'Sklady Rekapitulace '!$C$43</f>
        <v>0</v>
      </c>
      <c r="J105" s="35">
        <f>H105*I105</f>
        <v>0</v>
      </c>
    </row>
    <row r="106" spans="1:10" x14ac:dyDescent="0.2">
      <c r="A106" s="2"/>
      <c r="B106" s="81"/>
      <c r="C106" s="11"/>
      <c r="D106" s="8"/>
      <c r="E106" s="70"/>
      <c r="F106" s="2" t="s">
        <v>18</v>
      </c>
      <c r="G106" s="8" t="s">
        <v>3</v>
      </c>
      <c r="H106" s="45">
        <v>10</v>
      </c>
      <c r="I106" s="46">
        <f>'Sklady Rekapitulace '!$C$44</f>
        <v>0</v>
      </c>
      <c r="J106" s="35">
        <f>H106*I106</f>
        <v>0</v>
      </c>
    </row>
    <row r="107" spans="1:10" x14ac:dyDescent="0.2">
      <c r="A107" s="2"/>
      <c r="B107" s="81"/>
      <c r="C107" s="11"/>
      <c r="D107" s="8"/>
      <c r="E107" s="70"/>
      <c r="F107" s="2" t="s">
        <v>16</v>
      </c>
      <c r="G107" s="8" t="s">
        <v>8</v>
      </c>
      <c r="H107" s="45">
        <v>1</v>
      </c>
      <c r="I107" s="46">
        <f>'Sklady Rekapitulace '!$C$45</f>
        <v>0</v>
      </c>
      <c r="J107" s="35">
        <f>H107*I107</f>
        <v>0</v>
      </c>
    </row>
    <row r="108" spans="1:10" x14ac:dyDescent="0.2">
      <c r="A108" s="6"/>
      <c r="B108" s="86"/>
      <c r="C108" s="12" t="s">
        <v>14</v>
      </c>
      <c r="D108" s="9"/>
      <c r="E108" s="71"/>
      <c r="F108" s="7"/>
      <c r="G108" s="9"/>
      <c r="H108" s="47"/>
      <c r="I108" s="48"/>
      <c r="J108" s="37">
        <f>SUM(J105:J107)</f>
        <v>0</v>
      </c>
    </row>
  </sheetData>
  <sheetProtection algorithmName="SHA-512" hashValue="tfRulRlbCi25W87T2MfqKQvRDjH3QOxC7bnzXVhR5hGkAJJSl2YATx2S3vhBw4JFfOKE11I+h4Vya2ccJYvqQw==" saltValue="ZzYYnobnZHIlQNzxPnBkCA==" spinCount="100000" sheet="1" objects="1" scenarios="1" selectLockedCells="1" selectUnlockedCells="1"/>
  <autoFilter ref="B4:J108" xr:uid="{00000000-0001-0000-0300-000000000000}"/>
  <pageMargins left="0.7" right="0.7" top="0.75" bottom="0.75" header="0.3" footer="0.3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1EE34-FEB4-4301-BE84-6BB798F8BE70}">
  <sheetPr>
    <tabColor rgb="FFFFFF00"/>
    <pageSetUpPr fitToPage="1"/>
  </sheetPr>
  <dimension ref="B1:P39"/>
  <sheetViews>
    <sheetView zoomScaleNormal="100" workbookViewId="0"/>
  </sheetViews>
  <sheetFormatPr defaultRowHeight="15" x14ac:dyDescent="0.25"/>
  <cols>
    <col min="1" max="1" width="2.42578125" customWidth="1"/>
    <col min="2" max="2" width="10.7109375" style="15" customWidth="1"/>
    <col min="3" max="3" width="40.7109375" style="15" customWidth="1"/>
    <col min="4" max="4" width="6.7109375" style="15" customWidth="1"/>
    <col min="5" max="5" width="10.7109375" style="15" customWidth="1"/>
    <col min="6" max="6" width="10.7109375" style="36" customWidth="1"/>
    <col min="7" max="7" width="8.7109375" style="15" customWidth="1"/>
    <col min="8" max="8" width="10.7109375" style="15" customWidth="1"/>
    <col min="9" max="9" width="5.7109375" style="15" customWidth="1"/>
    <col min="10" max="10" width="10.7109375" style="15" customWidth="1"/>
    <col min="11" max="11" width="40.7109375" style="15" customWidth="1"/>
    <col min="12" max="12" width="6.7109375" style="15" customWidth="1"/>
    <col min="13" max="13" width="10.7109375" style="15" customWidth="1"/>
    <col min="14" max="14" width="10.7109375" style="36" customWidth="1"/>
    <col min="15" max="15" width="8.7109375" style="15" customWidth="1"/>
    <col min="16" max="16" width="10.7109375" style="15" customWidth="1"/>
  </cols>
  <sheetData>
    <row r="1" spans="2:16" x14ac:dyDescent="0.25">
      <c r="B1" s="59" t="s">
        <v>194</v>
      </c>
    </row>
    <row r="3" spans="2:16" x14ac:dyDescent="0.25">
      <c r="B3" s="91" t="s">
        <v>185</v>
      </c>
      <c r="J3" s="91" t="s">
        <v>30</v>
      </c>
    </row>
    <row r="4" spans="2:16" ht="56.1" customHeight="1" x14ac:dyDescent="0.25">
      <c r="B4" s="92" t="s">
        <v>10</v>
      </c>
      <c r="C4" s="20" t="s">
        <v>1</v>
      </c>
      <c r="D4" s="20" t="s">
        <v>186</v>
      </c>
      <c r="E4" s="93" t="s">
        <v>98</v>
      </c>
      <c r="F4" s="94" t="s">
        <v>187</v>
      </c>
      <c r="G4" s="20" t="s">
        <v>188</v>
      </c>
      <c r="H4" s="20" t="s">
        <v>189</v>
      </c>
      <c r="J4" s="92" t="s">
        <v>10</v>
      </c>
      <c r="K4" s="20" t="s">
        <v>1</v>
      </c>
      <c r="L4" s="20" t="s">
        <v>186</v>
      </c>
      <c r="M4" s="93" t="s">
        <v>98</v>
      </c>
      <c r="N4" s="94" t="s">
        <v>187</v>
      </c>
      <c r="O4" s="20" t="s">
        <v>188</v>
      </c>
      <c r="P4" s="20" t="s">
        <v>189</v>
      </c>
    </row>
    <row r="5" spans="2:16" x14ac:dyDescent="0.25">
      <c r="B5" s="95" t="str">
        <f>'VBI Inst'!B5</f>
        <v>050</v>
      </c>
      <c r="C5" s="95" t="str">
        <f>'VBI Inst'!C5</f>
        <v>ADMINISTRATIVNÍ BUDOVA</v>
      </c>
      <c r="D5" s="95">
        <f>'VBI Inst'!D5</f>
        <v>5</v>
      </c>
      <c r="E5" s="25">
        <f>'VBI Inst'!E5</f>
        <v>43776</v>
      </c>
      <c r="F5" s="35">
        <f>'VBI Inst'!J10</f>
        <v>0</v>
      </c>
      <c r="G5" s="2">
        <f>IF(D5&lt;5,TRUNC(4/D5),1)</f>
        <v>1</v>
      </c>
      <c r="H5" s="35">
        <f>F5*G5</f>
        <v>0</v>
      </c>
      <c r="J5" s="95" t="str">
        <f>'VBI Inst Ex'!B5</f>
        <v>030</v>
      </c>
      <c r="K5" s="95" t="str">
        <f>'VBI Inst Ex'!C5</f>
        <v>VENKOVNÍ OSVĚTLENÍ</v>
      </c>
      <c r="L5" s="95">
        <f>'VBI Inst Ex'!D5</f>
        <v>3</v>
      </c>
      <c r="M5" s="25">
        <f>'VBI Inst Ex'!E5</f>
        <v>45075</v>
      </c>
      <c r="N5" s="35">
        <f>'VBI Inst Ex'!J10</f>
        <v>0</v>
      </c>
      <c r="O5" s="2">
        <f>IF(L5&lt;5,TRUNC(4/L5),1)</f>
        <v>1</v>
      </c>
      <c r="P5" s="35">
        <f>N5*O5</f>
        <v>0</v>
      </c>
    </row>
    <row r="6" spans="2:16" x14ac:dyDescent="0.25">
      <c r="B6" s="95" t="str">
        <f>'VBI Inst'!B11</f>
        <v>050</v>
      </c>
      <c r="C6" s="95" t="str">
        <f>'VBI Inst'!C11</f>
        <v>OBJ.050 - EL.VYTÁPĚNÍ KONVEKTORY</v>
      </c>
      <c r="D6" s="95">
        <f>'VBI Inst'!D11</f>
        <v>5</v>
      </c>
      <c r="E6" s="25">
        <f>'VBI Inst'!E11</f>
        <v>43776</v>
      </c>
      <c r="F6" s="35">
        <f>'VBI Inst'!J16</f>
        <v>0</v>
      </c>
      <c r="G6" s="2">
        <f t="shared" ref="G6:G13" si="0">IF(D6&lt;5,TRUNC(4/D6),1)</f>
        <v>1</v>
      </c>
      <c r="H6" s="35">
        <f>F6*G6</f>
        <v>0</v>
      </c>
      <c r="J6" s="95" t="str">
        <f>'VBI Inst Ex'!B11</f>
        <v>111</v>
      </c>
      <c r="K6" s="95" t="str">
        <f>'VBI Inst Ex'!C11</f>
        <v>OPRAVÁRENSKÝ BOX</v>
      </c>
      <c r="L6" s="95">
        <f>'VBI Inst Ex'!D11</f>
        <v>3</v>
      </c>
      <c r="M6" s="25">
        <f>'VBI Inst Ex'!E11</f>
        <v>44651</v>
      </c>
      <c r="N6" s="35">
        <f>'VBI Inst Ex'!J16</f>
        <v>0</v>
      </c>
      <c r="O6" s="2">
        <f t="shared" ref="O6:O9" si="1">IF(L6&lt;5,TRUNC(4/L6),1)</f>
        <v>1</v>
      </c>
      <c r="P6" s="35">
        <f>N6*O6</f>
        <v>0</v>
      </c>
    </row>
    <row r="7" spans="2:16" x14ac:dyDescent="0.25">
      <c r="B7" s="95" t="str">
        <f>'VBI Inst'!B17</f>
        <v>070</v>
      </c>
      <c r="C7" s="95" t="str">
        <f>'VBI Inst'!C17</f>
        <v>PROVOZNÍ BUDOVA</v>
      </c>
      <c r="D7" s="95">
        <f>'VBI Inst'!D17</f>
        <v>5</v>
      </c>
      <c r="E7" s="25">
        <f>'VBI Inst'!E17</f>
        <v>43776</v>
      </c>
      <c r="F7" s="35">
        <f>'VBI Inst'!J22</f>
        <v>0</v>
      </c>
      <c r="G7" s="2">
        <f t="shared" si="0"/>
        <v>1</v>
      </c>
      <c r="H7" s="35">
        <f>F7*G7</f>
        <v>0</v>
      </c>
      <c r="J7" s="95" t="str">
        <f>'VBI Inst Ex'!B17</f>
        <v>221</v>
      </c>
      <c r="K7" s="95" t="str">
        <f>'VBI Inst Ex'!C17</f>
        <v>ČERPACÍ STANICE PRODUKTOVODU</v>
      </c>
      <c r="L7" s="95">
        <f>'VBI Inst Ex'!D17</f>
        <v>3</v>
      </c>
      <c r="M7" s="25">
        <f>'VBI Inst Ex'!E17</f>
        <v>45075</v>
      </c>
      <c r="N7" s="35">
        <f>'VBI Inst Ex'!J22</f>
        <v>0</v>
      </c>
      <c r="O7" s="2">
        <f t="shared" si="1"/>
        <v>1</v>
      </c>
      <c r="P7" s="35">
        <f>N7*O7</f>
        <v>0</v>
      </c>
    </row>
    <row r="8" spans="2:16" x14ac:dyDescent="0.25">
      <c r="B8" s="95" t="str">
        <f>'VBI Inst'!B23</f>
        <v>070</v>
      </c>
      <c r="C8" s="95" t="str">
        <f>'VBI Inst'!C23</f>
        <v>RD 070 (IT TECHNOLOGIE) 4 ks</v>
      </c>
      <c r="D8" s="95">
        <f>'VBI Inst'!D23</f>
        <v>5</v>
      </c>
      <c r="E8" s="25">
        <f>'VBI Inst'!E23</f>
        <v>44651</v>
      </c>
      <c r="F8" s="35">
        <f>'VBI Inst'!J28</f>
        <v>0</v>
      </c>
      <c r="G8" s="2">
        <f t="shared" si="0"/>
        <v>1</v>
      </c>
      <c r="H8" s="35">
        <f t="shared" ref="H8:H13" si="2">F8*G8</f>
        <v>0</v>
      </c>
      <c r="J8" s="95" t="str">
        <f>'VBI Inst Ex'!B23</f>
        <v>222</v>
      </c>
      <c r="K8" s="95" t="str">
        <f>'VBI Inst Ex'!C23</f>
        <v>VEŘEJNÁ ČERPACÍ STANICE PHL EO</v>
      </c>
      <c r="L8" s="95">
        <f>'VBI Inst Ex'!D23</f>
        <v>3</v>
      </c>
      <c r="M8" s="25">
        <f>'VBI Inst Ex'!E23</f>
        <v>45075</v>
      </c>
      <c r="N8" s="35">
        <f>'VBI Inst Ex'!J28</f>
        <v>0</v>
      </c>
      <c r="O8" s="2">
        <f t="shared" si="1"/>
        <v>1</v>
      </c>
      <c r="P8" s="35">
        <f t="shared" ref="P8:P9" si="3">N8*O8</f>
        <v>0</v>
      </c>
    </row>
    <row r="9" spans="2:16" x14ac:dyDescent="0.25">
      <c r="B9" s="95" t="str">
        <f>'VBI Inst'!B29</f>
        <v>110</v>
      </c>
      <c r="C9" s="95" t="str">
        <f>'VBI Inst'!C29</f>
        <v>GARÁŽE</v>
      </c>
      <c r="D9" s="95">
        <f>'VBI Inst'!D29</f>
        <v>5</v>
      </c>
      <c r="E9" s="25">
        <f>'VBI Inst'!E29</f>
        <v>43776</v>
      </c>
      <c r="F9" s="35">
        <f>'VBI Inst'!J34</f>
        <v>0</v>
      </c>
      <c r="G9" s="2">
        <f t="shared" si="0"/>
        <v>1</v>
      </c>
      <c r="H9" s="35">
        <f t="shared" si="2"/>
        <v>0</v>
      </c>
      <c r="J9" s="95" t="str">
        <f>'VBI Inst Ex'!B29</f>
        <v>231</v>
      </c>
      <c r="K9" s="95" t="str">
        <f>'VBI Inst Ex'!C29</f>
        <v>SKLADOVACÍ NÁDRŽE</v>
      </c>
      <c r="L9" s="95">
        <f>'VBI Inst Ex'!D29</f>
        <v>3</v>
      </c>
      <c r="M9" s="25">
        <f>'VBI Inst Ex'!E29</f>
        <v>45075</v>
      </c>
      <c r="N9" s="35">
        <f>'VBI Inst Ex'!J34</f>
        <v>0</v>
      </c>
      <c r="O9" s="2">
        <f t="shared" si="1"/>
        <v>1</v>
      </c>
      <c r="P9" s="35">
        <f t="shared" si="3"/>
        <v>0</v>
      </c>
    </row>
    <row r="10" spans="2:16" x14ac:dyDescent="0.25">
      <c r="B10" s="95" t="str">
        <f>'VBI Inst'!B35</f>
        <v>120</v>
      </c>
      <c r="C10" s="95" t="str">
        <f>'VBI Inst'!C35</f>
        <v>VODÁRNA,STUDNA</v>
      </c>
      <c r="D10" s="95">
        <f>'VBI Inst'!D35</f>
        <v>1</v>
      </c>
      <c r="E10" s="25">
        <f>'VBI Inst'!E35</f>
        <v>45075</v>
      </c>
      <c r="F10" s="35">
        <f>'VBI Inst'!J40</f>
        <v>0</v>
      </c>
      <c r="G10" s="2">
        <f t="shared" si="0"/>
        <v>4</v>
      </c>
      <c r="H10" s="35">
        <f t="shared" si="2"/>
        <v>0</v>
      </c>
      <c r="J10" s="95"/>
      <c r="K10" s="95"/>
      <c r="L10" s="95"/>
      <c r="M10" s="25"/>
      <c r="N10" s="35"/>
      <c r="O10" s="2"/>
      <c r="P10" s="35"/>
    </row>
    <row r="11" spans="2:16" x14ac:dyDescent="0.25">
      <c r="B11" s="95" t="str">
        <f>'VBI Inst'!B41</f>
        <v>121</v>
      </c>
      <c r="C11" s="95" t="str">
        <f>'VBI Inst'!C41</f>
        <v>ČERPACÍ STANICE POŽÁRNÍ VODY</v>
      </c>
      <c r="D11" s="95">
        <f>'VBI Inst'!D41</f>
        <v>1</v>
      </c>
      <c r="E11" s="25">
        <f>'VBI Inst'!E41</f>
        <v>45075</v>
      </c>
      <c r="F11" s="35">
        <f>'VBI Inst'!J46</f>
        <v>0</v>
      </c>
      <c r="G11" s="2">
        <f t="shared" si="0"/>
        <v>4</v>
      </c>
      <c r="H11" s="35">
        <f t="shared" si="2"/>
        <v>0</v>
      </c>
      <c r="J11" s="95"/>
      <c r="K11" s="95"/>
      <c r="L11" s="95"/>
      <c r="M11" s="25"/>
      <c r="N11" s="35"/>
      <c r="O11" s="2"/>
      <c r="P11" s="35"/>
    </row>
    <row r="12" spans="2:16" x14ac:dyDescent="0.25">
      <c r="B12" s="95" t="str">
        <f>'VBI Inst'!B47</f>
        <v>290</v>
      </c>
      <c r="C12" s="95" t="str">
        <f>'VBI Inst'!C47</f>
        <v>ROZVODNA NN</v>
      </c>
      <c r="D12" s="95">
        <f>'VBI Inst'!D47</f>
        <v>5</v>
      </c>
      <c r="E12" s="25">
        <f>'VBI Inst'!E47</f>
        <v>44651</v>
      </c>
      <c r="F12" s="35">
        <f>'VBI Inst'!J52</f>
        <v>0</v>
      </c>
      <c r="G12" s="2">
        <f t="shared" si="0"/>
        <v>1</v>
      </c>
      <c r="H12" s="35">
        <f t="shared" si="2"/>
        <v>0</v>
      </c>
      <c r="J12" s="95"/>
      <c r="K12" s="95"/>
      <c r="L12" s="95"/>
      <c r="M12" s="25"/>
      <c r="N12" s="35"/>
      <c r="O12" s="2"/>
      <c r="P12" s="35"/>
    </row>
    <row r="13" spans="2:16" x14ac:dyDescent="0.25">
      <c r="B13" s="95" t="str">
        <f>'VBI Inst'!B53</f>
        <v>290</v>
      </c>
      <c r="C13" s="95" t="str">
        <f>'VBI Inst'!C53</f>
        <v>RD 1 (IT TECHNOLOGIE) 10 ks</v>
      </c>
      <c r="D13" s="95">
        <f>'VBI Inst'!D53</f>
        <v>5</v>
      </c>
      <c r="E13" s="25">
        <f>'VBI Inst'!E53</f>
        <v>44651</v>
      </c>
      <c r="F13" s="35">
        <f>'VBI Inst'!J58</f>
        <v>0</v>
      </c>
      <c r="G13" s="2">
        <f t="shared" si="0"/>
        <v>1</v>
      </c>
      <c r="H13" s="35">
        <f t="shared" si="2"/>
        <v>0</v>
      </c>
      <c r="J13" s="95"/>
      <c r="K13" s="95"/>
      <c r="L13" s="95"/>
      <c r="M13" s="25"/>
      <c r="N13" s="35"/>
      <c r="O13" s="2"/>
      <c r="P13" s="35"/>
    </row>
    <row r="15" spans="2:16" x14ac:dyDescent="0.25">
      <c r="B15" s="96" t="s">
        <v>190</v>
      </c>
      <c r="J15" s="96" t="s">
        <v>191</v>
      </c>
    </row>
    <row r="16" spans="2:16" ht="56.1" customHeight="1" x14ac:dyDescent="0.25">
      <c r="B16" s="92" t="s">
        <v>10</v>
      </c>
      <c r="C16" s="20" t="s">
        <v>1</v>
      </c>
      <c r="D16" s="20" t="s">
        <v>186</v>
      </c>
      <c r="E16" s="93" t="s">
        <v>98</v>
      </c>
      <c r="F16" s="94" t="s">
        <v>187</v>
      </c>
      <c r="G16" s="20" t="s">
        <v>188</v>
      </c>
      <c r="H16" s="20" t="s">
        <v>189</v>
      </c>
      <c r="J16" s="92" t="s">
        <v>10</v>
      </c>
      <c r="K16" s="20" t="s">
        <v>1</v>
      </c>
      <c r="L16" s="20" t="s">
        <v>186</v>
      </c>
      <c r="M16" s="93" t="s">
        <v>98</v>
      </c>
      <c r="N16" s="94" t="s">
        <v>187</v>
      </c>
      <c r="O16" s="20" t="s">
        <v>188</v>
      </c>
      <c r="P16" s="20" t="s">
        <v>189</v>
      </c>
    </row>
    <row r="17" spans="2:16" x14ac:dyDescent="0.25">
      <c r="B17" s="95" t="str">
        <f>'VBI LPS'!B5</f>
        <v>050</v>
      </c>
      <c r="C17" s="95" t="str">
        <f>'VBI LPS'!C5</f>
        <v>ADMINISTRATIVNÍ BUDOVA</v>
      </c>
      <c r="D17" s="95">
        <f>'VBI LPS'!D5</f>
        <v>5</v>
      </c>
      <c r="E17" s="25">
        <f>'VBI LPS'!E5</f>
        <v>43776</v>
      </c>
      <c r="F17" s="35">
        <f>'VBI LPS'!J8</f>
        <v>0</v>
      </c>
      <c r="G17" s="2">
        <f>IF(D17&lt;5,TRUNC(4/D17),1)</f>
        <v>1</v>
      </c>
      <c r="H17" s="35">
        <f>F17*G17</f>
        <v>0</v>
      </c>
      <c r="J17" s="95" t="str">
        <f>'VBI LPS Ex'!B5</f>
        <v>030</v>
      </c>
      <c r="K17" s="95" t="str">
        <f>'VBI LPS Ex'!C5</f>
        <v>AKTIVNÍ HROMOSVOD 2 KS</v>
      </c>
      <c r="L17" s="95">
        <f>'VBI LPS Ex'!D5</f>
        <v>1</v>
      </c>
      <c r="M17" s="25">
        <f>'VBI LPS Ex'!E5</f>
        <v>45075</v>
      </c>
      <c r="N17" s="35">
        <f>'VBI LPS Ex'!J8</f>
        <v>0</v>
      </c>
      <c r="O17" s="2">
        <f>IF(L17&lt;5,TRUNC(4/L17),1)</f>
        <v>4</v>
      </c>
      <c r="P17" s="35">
        <f>N17*O17</f>
        <v>0</v>
      </c>
    </row>
    <row r="18" spans="2:16" x14ac:dyDescent="0.25">
      <c r="B18" s="95" t="str">
        <f>'VBI LPS'!B9</f>
        <v>070</v>
      </c>
      <c r="C18" s="95" t="str">
        <f>'VBI LPS'!C9</f>
        <v>PROVOZNÍ BUDOVA</v>
      </c>
      <c r="D18" s="95">
        <f>'VBI LPS'!D9</f>
        <v>5</v>
      </c>
      <c r="E18" s="25">
        <f>'VBI LPS'!E9</f>
        <v>44292</v>
      </c>
      <c r="F18" s="35">
        <f>'VBI LPS'!J12</f>
        <v>0</v>
      </c>
      <c r="G18" s="2">
        <f t="shared" ref="G18:G19" si="4">IF(D18&lt;5,TRUNC(4/D18),1)</f>
        <v>1</v>
      </c>
      <c r="H18" s="35">
        <f>F18*G18</f>
        <v>0</v>
      </c>
      <c r="J18" s="95" t="str">
        <f>'VBI LPS Ex'!B9</f>
        <v>030</v>
      </c>
      <c r="K18" s="95" t="str">
        <f>'VBI LPS Ex'!C9</f>
        <v>VENKOVNÍ OSVĚTLENÍ</v>
      </c>
      <c r="L18" s="95">
        <f>'VBI LPS Ex'!D9</f>
        <v>1</v>
      </c>
      <c r="M18" s="25">
        <f>'VBI LPS Ex'!E9</f>
        <v>45075</v>
      </c>
      <c r="N18" s="35">
        <f>'VBI LPS Ex'!J12</f>
        <v>0</v>
      </c>
      <c r="O18" s="2">
        <f t="shared" ref="O18:O22" si="5">IF(L18&lt;5,TRUNC(4/L18),1)</f>
        <v>4</v>
      </c>
      <c r="P18" s="35">
        <f>N18*O18</f>
        <v>0</v>
      </c>
    </row>
    <row r="19" spans="2:16" x14ac:dyDescent="0.25">
      <c r="B19" s="95" t="str">
        <f>'VBI LPS'!B13</f>
        <v>110</v>
      </c>
      <c r="C19" s="95" t="str">
        <f>'VBI LPS'!C13</f>
        <v>GARÁŽE</v>
      </c>
      <c r="D19" s="95">
        <f>'VBI LPS'!D13</f>
        <v>5</v>
      </c>
      <c r="E19" s="25">
        <f>'VBI LPS'!E13</f>
        <v>43558</v>
      </c>
      <c r="F19" s="35">
        <f>'VBI LPS'!J16</f>
        <v>0</v>
      </c>
      <c r="G19" s="2">
        <f t="shared" si="4"/>
        <v>1</v>
      </c>
      <c r="H19" s="35">
        <f>F19*G19</f>
        <v>0</v>
      </c>
      <c r="J19" s="95" t="str">
        <f>'VBI LPS Ex'!B13</f>
        <v>111</v>
      </c>
      <c r="K19" s="95" t="str">
        <f>'VBI LPS Ex'!C13</f>
        <v>OPRAVÁRENSKÝ BOX</v>
      </c>
      <c r="L19" s="95">
        <f>'VBI LPS Ex'!D13</f>
        <v>1</v>
      </c>
      <c r="M19" s="25">
        <f>'VBI LPS Ex'!E13</f>
        <v>45075</v>
      </c>
      <c r="N19" s="35">
        <f>'VBI LPS Ex'!J16</f>
        <v>0</v>
      </c>
      <c r="O19" s="2">
        <f t="shared" si="5"/>
        <v>4</v>
      </c>
      <c r="P19" s="35">
        <f>N19*O19</f>
        <v>0</v>
      </c>
    </row>
    <row r="20" spans="2:16" x14ac:dyDescent="0.25">
      <c r="B20" s="95"/>
      <c r="C20" s="95"/>
      <c r="D20" s="95"/>
      <c r="E20" s="25"/>
      <c r="F20" s="35"/>
      <c r="G20" s="2"/>
      <c r="H20" s="35"/>
      <c r="J20" s="95" t="str">
        <f>'VBI LPS Ex'!B17</f>
        <v>221+290</v>
      </c>
      <c r="K20" s="127" t="str">
        <f>'VBI LPS Ex'!C17</f>
        <v>ČERPACÍ STANICE PRODUKTOVODU + ROZVODNA NN</v>
      </c>
      <c r="L20" s="95">
        <f>'VBI LPS Ex'!D17</f>
        <v>1</v>
      </c>
      <c r="M20" s="25">
        <f>'VBI LPS Ex'!E17</f>
        <v>44651</v>
      </c>
      <c r="N20" s="35">
        <f>'VBI LPS Ex'!J20</f>
        <v>0</v>
      </c>
      <c r="O20" s="2">
        <f t="shared" si="5"/>
        <v>4</v>
      </c>
      <c r="P20" s="35">
        <f t="shared" ref="P20:P22" si="6">N20*O20</f>
        <v>0</v>
      </c>
    </row>
    <row r="21" spans="2:16" x14ac:dyDescent="0.25">
      <c r="B21" s="95"/>
      <c r="C21" s="95"/>
      <c r="D21" s="95"/>
      <c r="E21" s="25"/>
      <c r="F21" s="35"/>
      <c r="G21" s="2"/>
      <c r="H21" s="35"/>
      <c r="J21" s="95" t="str">
        <f>'VBI LPS Ex'!B21</f>
        <v>222</v>
      </c>
      <c r="K21" s="95" t="str">
        <f>'VBI LPS Ex'!C21</f>
        <v xml:space="preserve"> VEŘEJNÁ ČERPACÍ STANICE PHL EO</v>
      </c>
      <c r="L21" s="95">
        <f>'VBI LPS Ex'!D21</f>
        <v>1</v>
      </c>
      <c r="M21" s="25">
        <f>'VBI LPS Ex'!E21</f>
        <v>44651</v>
      </c>
      <c r="N21" s="35">
        <f>'VBI LPS Ex'!J24</f>
        <v>0</v>
      </c>
      <c r="O21" s="2">
        <f t="shared" si="5"/>
        <v>4</v>
      </c>
      <c r="P21" s="35">
        <f t="shared" si="6"/>
        <v>0</v>
      </c>
    </row>
    <row r="22" spans="2:16" x14ac:dyDescent="0.25">
      <c r="B22" s="95"/>
      <c r="C22" s="95"/>
      <c r="D22" s="95"/>
      <c r="E22" s="25"/>
      <c r="F22" s="35"/>
      <c r="G22" s="2"/>
      <c r="H22" s="35"/>
      <c r="J22" s="95" t="str">
        <f>'VBI LPS Ex'!B25</f>
        <v>231</v>
      </c>
      <c r="K22" s="95" t="str">
        <f>'VBI LPS Ex'!C25</f>
        <v>SKLADOVACÍ NÁDRŽE</v>
      </c>
      <c r="L22" s="95">
        <f>'VBI LPS Ex'!D25</f>
        <v>1</v>
      </c>
      <c r="M22" s="25">
        <f>'VBI LPS Ex'!E25</f>
        <v>44651</v>
      </c>
      <c r="N22" s="35">
        <f>'VBI LPS Ex'!J28</f>
        <v>0</v>
      </c>
      <c r="O22" s="2">
        <f t="shared" si="5"/>
        <v>4</v>
      </c>
      <c r="P22" s="35">
        <f t="shared" si="6"/>
        <v>0</v>
      </c>
    </row>
    <row r="24" spans="2:16" x14ac:dyDescent="0.25">
      <c r="B24" s="91" t="s">
        <v>192</v>
      </c>
    </row>
    <row r="25" spans="2:16" ht="56.1" customHeight="1" x14ac:dyDescent="0.25">
      <c r="B25" s="20" t="s">
        <v>186</v>
      </c>
      <c r="C25" s="20" t="s">
        <v>5</v>
      </c>
      <c r="D25" s="112" t="s">
        <v>222</v>
      </c>
      <c r="E25" s="93" t="s">
        <v>223</v>
      </c>
      <c r="F25" s="94" t="s">
        <v>187</v>
      </c>
      <c r="G25" s="20" t="s">
        <v>188</v>
      </c>
      <c r="H25" s="20" t="s">
        <v>189</v>
      </c>
    </row>
    <row r="26" spans="2:16" x14ac:dyDescent="0.25">
      <c r="B26" s="8">
        <v>1</v>
      </c>
      <c r="C26" s="2" t="s">
        <v>12</v>
      </c>
      <c r="D26" s="113">
        <v>0</v>
      </c>
      <c r="E26" s="101">
        <f>'Sklady Rekapitulace '!$D$48</f>
        <v>0</v>
      </c>
      <c r="F26" s="35">
        <f>D26*E26</f>
        <v>0</v>
      </c>
      <c r="G26" s="2">
        <f>IF(B26&lt;5,TRUNC(4/B26),1)</f>
        <v>4</v>
      </c>
      <c r="H26" s="35">
        <f t="shared" ref="H26:H38" si="7">F26*G26</f>
        <v>0</v>
      </c>
    </row>
    <row r="27" spans="2:16" x14ac:dyDescent="0.25">
      <c r="B27" s="8">
        <v>1</v>
      </c>
      <c r="C27" s="2" t="s">
        <v>100</v>
      </c>
      <c r="D27" s="45">
        <v>0</v>
      </c>
      <c r="E27" s="101">
        <f>'Sklady Rekapitulace '!$D$49</f>
        <v>0</v>
      </c>
      <c r="F27" s="35">
        <f t="shared" ref="F27:F38" si="8">D27*E27</f>
        <v>0</v>
      </c>
      <c r="G27" s="2">
        <f t="shared" ref="G27:G38" si="9">IF(B27&lt;5,TRUNC(4/B27),1)</f>
        <v>4</v>
      </c>
      <c r="H27" s="35">
        <f t="shared" si="7"/>
        <v>0</v>
      </c>
    </row>
    <row r="28" spans="2:16" x14ac:dyDescent="0.25">
      <c r="B28" s="8">
        <v>0.5</v>
      </c>
      <c r="C28" s="2" t="s">
        <v>101</v>
      </c>
      <c r="D28" s="45">
        <v>0</v>
      </c>
      <c r="E28" s="101">
        <f>'Sklady Rekapitulace '!$D$50</f>
        <v>0</v>
      </c>
      <c r="F28" s="35">
        <f t="shared" si="8"/>
        <v>0</v>
      </c>
      <c r="G28" s="2">
        <f t="shared" si="9"/>
        <v>8</v>
      </c>
      <c r="H28" s="35">
        <f t="shared" si="7"/>
        <v>0</v>
      </c>
    </row>
    <row r="29" spans="2:16" x14ac:dyDescent="0.25">
      <c r="B29" s="8">
        <v>0.25</v>
      </c>
      <c r="C29" s="2" t="s">
        <v>102</v>
      </c>
      <c r="D29" s="45">
        <v>0</v>
      </c>
      <c r="E29" s="101">
        <f>'Sklady Rekapitulace '!$D$51</f>
        <v>0</v>
      </c>
      <c r="F29" s="35">
        <f t="shared" si="8"/>
        <v>0</v>
      </c>
      <c r="G29" s="2">
        <f t="shared" si="9"/>
        <v>16</v>
      </c>
      <c r="H29" s="35">
        <f t="shared" si="7"/>
        <v>0</v>
      </c>
    </row>
    <row r="30" spans="2:16" x14ac:dyDescent="0.25">
      <c r="B30" s="8">
        <v>0.5</v>
      </c>
      <c r="C30" s="2" t="s">
        <v>102</v>
      </c>
      <c r="D30" s="45">
        <v>7</v>
      </c>
      <c r="E30" s="101">
        <f>'Sklady Rekapitulace '!$D$52</f>
        <v>0</v>
      </c>
      <c r="F30" s="35">
        <f t="shared" si="8"/>
        <v>0</v>
      </c>
      <c r="G30" s="2">
        <f t="shared" si="9"/>
        <v>8</v>
      </c>
      <c r="H30" s="35">
        <f t="shared" si="7"/>
        <v>0</v>
      </c>
    </row>
    <row r="31" spans="2:16" x14ac:dyDescent="0.25">
      <c r="B31" s="8">
        <v>1</v>
      </c>
      <c r="C31" s="2" t="s">
        <v>102</v>
      </c>
      <c r="D31" s="45">
        <v>0</v>
      </c>
      <c r="E31" s="101">
        <f>'Sklady Rekapitulace '!$D$53</f>
        <v>0</v>
      </c>
      <c r="F31" s="35">
        <f t="shared" si="8"/>
        <v>0</v>
      </c>
      <c r="G31" s="2">
        <f t="shared" si="9"/>
        <v>4</v>
      </c>
      <c r="H31" s="35">
        <f t="shared" si="7"/>
        <v>0</v>
      </c>
    </row>
    <row r="32" spans="2:16" x14ac:dyDescent="0.25">
      <c r="B32" s="8">
        <v>2</v>
      </c>
      <c r="C32" s="2" t="s">
        <v>102</v>
      </c>
      <c r="D32" s="45">
        <v>0</v>
      </c>
      <c r="E32" s="101">
        <f>'Sklady Rekapitulace '!$D$54</f>
        <v>0</v>
      </c>
      <c r="F32" s="35">
        <f t="shared" si="8"/>
        <v>0</v>
      </c>
      <c r="G32" s="2">
        <f t="shared" si="9"/>
        <v>2</v>
      </c>
      <c r="H32" s="35">
        <f t="shared" si="7"/>
        <v>0</v>
      </c>
    </row>
    <row r="33" spans="2:8" x14ac:dyDescent="0.25">
      <c r="B33" s="8">
        <v>0.5</v>
      </c>
      <c r="C33" s="2" t="s">
        <v>103</v>
      </c>
      <c r="D33" s="45">
        <v>0</v>
      </c>
      <c r="E33" s="101">
        <f>'Sklady Rekapitulace '!$D$55</f>
        <v>0</v>
      </c>
      <c r="F33" s="35">
        <f t="shared" si="8"/>
        <v>0</v>
      </c>
      <c r="G33" s="2">
        <f t="shared" si="9"/>
        <v>8</v>
      </c>
      <c r="H33" s="35">
        <f t="shared" si="7"/>
        <v>0</v>
      </c>
    </row>
    <row r="34" spans="2:8" x14ac:dyDescent="0.25">
      <c r="B34" s="8">
        <v>1</v>
      </c>
      <c r="C34" s="2" t="s">
        <v>103</v>
      </c>
      <c r="D34" s="45">
        <v>0</v>
      </c>
      <c r="E34" s="101">
        <f>'Sklady Rekapitulace '!$D$56</f>
        <v>0</v>
      </c>
      <c r="F34" s="35">
        <f t="shared" si="8"/>
        <v>0</v>
      </c>
      <c r="G34" s="2">
        <f t="shared" si="9"/>
        <v>4</v>
      </c>
      <c r="H34" s="35">
        <f t="shared" si="7"/>
        <v>0</v>
      </c>
    </row>
    <row r="35" spans="2:8" x14ac:dyDescent="0.25">
      <c r="B35" s="8">
        <v>2</v>
      </c>
      <c r="C35" s="2" t="s">
        <v>103</v>
      </c>
      <c r="D35" s="45">
        <v>0</v>
      </c>
      <c r="E35" s="101">
        <f>'Sklady Rekapitulace '!$D$57</f>
        <v>0</v>
      </c>
      <c r="F35" s="35">
        <f t="shared" si="8"/>
        <v>0</v>
      </c>
      <c r="G35" s="2">
        <f t="shared" si="9"/>
        <v>2</v>
      </c>
      <c r="H35" s="35">
        <f t="shared" si="7"/>
        <v>0</v>
      </c>
    </row>
    <row r="36" spans="2:8" x14ac:dyDescent="0.25">
      <c r="B36" s="8">
        <v>0.5</v>
      </c>
      <c r="C36" s="2" t="s">
        <v>104</v>
      </c>
      <c r="D36" s="45">
        <v>0</v>
      </c>
      <c r="E36" s="101">
        <f>'Sklady Rekapitulace '!$D$58</f>
        <v>0</v>
      </c>
      <c r="F36" s="35">
        <f t="shared" si="8"/>
        <v>0</v>
      </c>
      <c r="G36" s="2">
        <f t="shared" si="9"/>
        <v>8</v>
      </c>
      <c r="H36" s="35">
        <f t="shared" si="7"/>
        <v>0</v>
      </c>
    </row>
    <row r="37" spans="2:8" x14ac:dyDescent="0.25">
      <c r="B37" s="8">
        <v>1</v>
      </c>
      <c r="C37" s="2" t="s">
        <v>104</v>
      </c>
      <c r="D37" s="45">
        <v>0</v>
      </c>
      <c r="E37" s="101">
        <f>'Sklady Rekapitulace '!$D$59</f>
        <v>0</v>
      </c>
      <c r="F37" s="35">
        <f t="shared" si="8"/>
        <v>0</v>
      </c>
      <c r="G37" s="2">
        <f t="shared" si="9"/>
        <v>4</v>
      </c>
      <c r="H37" s="35">
        <f t="shared" si="7"/>
        <v>0</v>
      </c>
    </row>
    <row r="38" spans="2:8" x14ac:dyDescent="0.25">
      <c r="B38" s="8">
        <v>2</v>
      </c>
      <c r="C38" s="2" t="s">
        <v>104</v>
      </c>
      <c r="D38" s="45">
        <v>0</v>
      </c>
      <c r="E38" s="101">
        <f>'Sklady Rekapitulace '!$D$60</f>
        <v>0</v>
      </c>
      <c r="F38" s="35">
        <f t="shared" si="8"/>
        <v>0</v>
      </c>
      <c r="G38" s="2">
        <f t="shared" si="9"/>
        <v>2</v>
      </c>
      <c r="H38" s="35">
        <f t="shared" si="7"/>
        <v>0</v>
      </c>
    </row>
    <row r="39" spans="2:8" x14ac:dyDescent="0.25">
      <c r="B39" s="6"/>
      <c r="C39" s="7" t="s">
        <v>13</v>
      </c>
      <c r="D39" s="7"/>
      <c r="E39" s="7"/>
      <c r="F39" s="37">
        <f>SUM(F26:F38)</f>
        <v>0</v>
      </c>
      <c r="G39" s="7"/>
      <c r="H39" s="37">
        <f>SUM(H26:H38)</f>
        <v>0</v>
      </c>
    </row>
  </sheetData>
  <sheetProtection algorithmName="SHA-512" hashValue="hghnPC8SfkUoWiPJnnqkVRrD3NSGQebTQjcxfAVkLR9gqFXVHHrqKVu4C69iUEFvCDmh2tcEklfKl1FX/YqOEg==" saltValue="nYae04cLX2m4dFxJ6PpRgQ==" spinCount="100000" sheet="1" objects="1" scenarios="1" selectLockedCells="1" selectUnlockedCells="1"/>
  <autoFilter ref="B16:P22" xr:uid="{06E2E6F6-580C-4844-94D4-2EAEB95F257F}"/>
  <pageMargins left="0.7" right="0.7" top="0.78740157499999996" bottom="0.78740157499999996" header="0.3" footer="0.3"/>
  <pageSetup paperSize="9" scale="8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74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5" customWidth="1"/>
    <col min="2" max="2" width="9" style="61" customWidth="1"/>
    <col min="3" max="3" width="40.42578125" style="17" customWidth="1"/>
    <col min="4" max="4" width="7.28515625" style="19" customWidth="1"/>
    <col min="5" max="5" width="11.85546875" style="68" customWidth="1"/>
    <col min="6" max="6" width="47.7109375" style="15" customWidth="1"/>
    <col min="7" max="7" width="4" style="19" customWidth="1"/>
    <col min="8" max="8" width="5.7109375" style="19" customWidth="1"/>
    <col min="9" max="9" width="9.7109375" style="52" bestFit="1" customWidth="1"/>
    <col min="10" max="10" width="15.28515625" style="15" customWidth="1"/>
    <col min="11" max="16384" width="8.85546875" style="15"/>
  </cols>
  <sheetData>
    <row r="1" spans="1:12" ht="7.15" customHeight="1" x14ac:dyDescent="0.2"/>
    <row r="2" spans="1:12" x14ac:dyDescent="0.2">
      <c r="B2" s="59" t="s">
        <v>181</v>
      </c>
    </row>
    <row r="3" spans="1:12" ht="7.15" customHeight="1" x14ac:dyDescent="0.2"/>
    <row r="4" spans="1:12" ht="28.9" customHeight="1" x14ac:dyDescent="0.2">
      <c r="A4" s="16"/>
      <c r="B4" s="62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8" t="s">
        <v>4</v>
      </c>
      <c r="H4" s="67" t="s">
        <v>11</v>
      </c>
      <c r="I4" s="58" t="s">
        <v>95</v>
      </c>
      <c r="J4" s="16" t="s">
        <v>7</v>
      </c>
    </row>
    <row r="5" spans="1:12" x14ac:dyDescent="0.2">
      <c r="A5" s="2"/>
      <c r="B5" s="81" t="s">
        <v>20</v>
      </c>
      <c r="C5" s="79" t="s">
        <v>175</v>
      </c>
      <c r="D5" s="5">
        <v>5</v>
      </c>
      <c r="E5" s="69">
        <v>43776</v>
      </c>
      <c r="F5" s="2" t="s">
        <v>105</v>
      </c>
      <c r="G5" s="8" t="s">
        <v>8</v>
      </c>
      <c r="H5" s="4">
        <v>1</v>
      </c>
      <c r="I5" s="40">
        <f>'Sklady Rekapitulace '!$D$24</f>
        <v>0</v>
      </c>
      <c r="J5" s="35">
        <f>H5*I5</f>
        <v>0</v>
      </c>
      <c r="K5" s="36"/>
      <c r="L5" s="36"/>
    </row>
    <row r="6" spans="1:12" x14ac:dyDescent="0.2">
      <c r="A6" s="2"/>
      <c r="B6" s="81"/>
      <c r="C6" s="11"/>
      <c r="D6" s="8"/>
      <c r="E6" s="70"/>
      <c r="F6" s="1" t="s">
        <v>108</v>
      </c>
      <c r="G6" s="8" t="s">
        <v>3</v>
      </c>
      <c r="H6" s="8">
        <v>3</v>
      </c>
      <c r="I6" s="40">
        <f>'Sklady Rekapitulace '!$D$25</f>
        <v>0</v>
      </c>
      <c r="J6" s="35">
        <f>H6*I6</f>
        <v>0</v>
      </c>
      <c r="K6" s="36"/>
      <c r="L6" s="36"/>
    </row>
    <row r="7" spans="1:12" x14ac:dyDescent="0.2">
      <c r="A7" s="2"/>
      <c r="B7" s="81"/>
      <c r="C7" s="11"/>
      <c r="D7" s="8"/>
      <c r="E7" s="70"/>
      <c r="F7" s="2" t="s">
        <v>109</v>
      </c>
      <c r="G7" s="8" t="s">
        <v>3</v>
      </c>
      <c r="H7" s="8">
        <v>29</v>
      </c>
      <c r="I7" s="40">
        <f>'Sklady Rekapitulace '!$D$26</f>
        <v>0</v>
      </c>
      <c r="J7" s="35">
        <f>H7*I7</f>
        <v>0</v>
      </c>
      <c r="K7" s="36"/>
      <c r="L7" s="36"/>
    </row>
    <row r="8" spans="1:12" x14ac:dyDescent="0.2">
      <c r="A8" s="2"/>
      <c r="B8" s="81"/>
      <c r="C8" s="11"/>
      <c r="D8" s="8"/>
      <c r="E8" s="70"/>
      <c r="F8" s="2" t="s">
        <v>78</v>
      </c>
      <c r="G8" s="8" t="s">
        <v>3</v>
      </c>
      <c r="H8" s="8">
        <v>4</v>
      </c>
      <c r="I8" s="40">
        <f>'Sklady Rekapitulace '!$D$27</f>
        <v>0</v>
      </c>
      <c r="J8" s="35">
        <f>H8*I8</f>
        <v>0</v>
      </c>
      <c r="K8" s="36"/>
      <c r="L8" s="36"/>
    </row>
    <row r="9" spans="1:12" x14ac:dyDescent="0.2">
      <c r="A9" s="2"/>
      <c r="B9" s="81"/>
      <c r="C9" s="11"/>
      <c r="D9" s="8"/>
      <c r="E9" s="70"/>
      <c r="F9" s="2" t="s">
        <v>17</v>
      </c>
      <c r="G9" s="8" t="s">
        <v>8</v>
      </c>
      <c r="H9" s="8">
        <v>1</v>
      </c>
      <c r="I9" s="40">
        <f>'Sklady Rekapitulace '!$D$28</f>
        <v>0</v>
      </c>
      <c r="J9" s="35">
        <f>H9*I9</f>
        <v>0</v>
      </c>
      <c r="K9" s="36"/>
      <c r="L9" s="36"/>
    </row>
    <row r="10" spans="1:12" x14ac:dyDescent="0.2">
      <c r="A10" s="2"/>
      <c r="B10" s="81"/>
      <c r="C10" s="11" t="s">
        <v>19</v>
      </c>
      <c r="D10" s="8"/>
      <c r="E10" s="70"/>
      <c r="F10" s="2"/>
      <c r="G10" s="8"/>
      <c r="H10" s="8"/>
      <c r="I10" s="48"/>
      <c r="J10" s="37">
        <f>SUM(J5:J9)</f>
        <v>0</v>
      </c>
      <c r="K10" s="36"/>
      <c r="L10" s="36"/>
    </row>
    <row r="11" spans="1:12" x14ac:dyDescent="0.2">
      <c r="A11" s="2"/>
      <c r="B11" s="81" t="s">
        <v>20</v>
      </c>
      <c r="C11" s="79" t="s">
        <v>168</v>
      </c>
      <c r="D11" s="5">
        <v>5</v>
      </c>
      <c r="E11" s="69">
        <v>43776</v>
      </c>
      <c r="F11" s="2" t="s">
        <v>105</v>
      </c>
      <c r="G11" s="8" t="s">
        <v>8</v>
      </c>
      <c r="H11" s="44">
        <v>1</v>
      </c>
      <c r="I11" s="40">
        <f>'Sklady Rekapitulace '!$D$24</f>
        <v>0</v>
      </c>
      <c r="J11" s="35">
        <f>H11*I11</f>
        <v>0</v>
      </c>
      <c r="K11" s="36"/>
      <c r="L11" s="36"/>
    </row>
    <row r="12" spans="1:12" x14ac:dyDescent="0.2">
      <c r="A12" s="2"/>
      <c r="B12" s="81"/>
      <c r="C12" s="11"/>
      <c r="D12" s="8"/>
      <c r="E12" s="70"/>
      <c r="F12" s="1" t="s">
        <v>108</v>
      </c>
      <c r="G12" s="8" t="s">
        <v>3</v>
      </c>
      <c r="H12" s="45">
        <v>2</v>
      </c>
      <c r="I12" s="40">
        <f>'Sklady Rekapitulace '!$D$25</f>
        <v>0</v>
      </c>
      <c r="J12" s="35">
        <f>H12*I12</f>
        <v>0</v>
      </c>
      <c r="K12" s="36"/>
      <c r="L12" s="36"/>
    </row>
    <row r="13" spans="1:12" x14ac:dyDescent="0.2">
      <c r="A13" s="2"/>
      <c r="B13" s="81"/>
      <c r="C13" s="11"/>
      <c r="D13" s="8"/>
      <c r="E13" s="70"/>
      <c r="F13" s="2" t="s">
        <v>109</v>
      </c>
      <c r="G13" s="8" t="s">
        <v>3</v>
      </c>
      <c r="H13" s="45">
        <v>0</v>
      </c>
      <c r="I13" s="40">
        <f>'Sklady Rekapitulace '!$D$26</f>
        <v>0</v>
      </c>
      <c r="J13" s="35">
        <f>H13*I13</f>
        <v>0</v>
      </c>
      <c r="K13" s="36"/>
      <c r="L13" s="36"/>
    </row>
    <row r="14" spans="1:12" x14ac:dyDescent="0.2">
      <c r="A14" s="2"/>
      <c r="B14" s="81"/>
      <c r="C14" s="11"/>
      <c r="D14" s="8"/>
      <c r="E14" s="70"/>
      <c r="F14" s="2" t="s">
        <v>78</v>
      </c>
      <c r="G14" s="8" t="s">
        <v>3</v>
      </c>
      <c r="H14" s="45">
        <v>0</v>
      </c>
      <c r="I14" s="40">
        <f>'Sklady Rekapitulace '!$D$27</f>
        <v>0</v>
      </c>
      <c r="J14" s="35">
        <f>H14*I14</f>
        <v>0</v>
      </c>
      <c r="K14" s="36"/>
      <c r="L14" s="36"/>
    </row>
    <row r="15" spans="1:12" x14ac:dyDescent="0.2">
      <c r="A15" s="2"/>
      <c r="B15" s="81"/>
      <c r="C15" s="11"/>
      <c r="D15" s="8"/>
      <c r="E15" s="70"/>
      <c r="F15" s="2" t="s">
        <v>17</v>
      </c>
      <c r="G15" s="8" t="s">
        <v>8</v>
      </c>
      <c r="H15" s="45">
        <v>1</v>
      </c>
      <c r="I15" s="40">
        <f>'Sklady Rekapitulace '!$D$28</f>
        <v>0</v>
      </c>
      <c r="J15" s="35">
        <f>H15*I15</f>
        <v>0</v>
      </c>
      <c r="K15" s="36"/>
      <c r="L15" s="36"/>
    </row>
    <row r="16" spans="1:12" x14ac:dyDescent="0.2">
      <c r="A16" s="2"/>
      <c r="B16" s="81"/>
      <c r="C16" s="11" t="s">
        <v>19</v>
      </c>
      <c r="D16" s="8"/>
      <c r="E16" s="70"/>
      <c r="F16" s="2"/>
      <c r="G16" s="8"/>
      <c r="H16" s="45"/>
      <c r="I16" s="48"/>
      <c r="J16" s="37">
        <f>SUM(J11:J15)</f>
        <v>0</v>
      </c>
      <c r="K16" s="36"/>
      <c r="L16" s="36"/>
    </row>
    <row r="17" spans="1:12" x14ac:dyDescent="0.2">
      <c r="A17" s="2"/>
      <c r="B17" s="81" t="s">
        <v>52</v>
      </c>
      <c r="C17" s="5" t="s">
        <v>167</v>
      </c>
      <c r="D17" s="5">
        <v>5</v>
      </c>
      <c r="E17" s="69">
        <v>43776</v>
      </c>
      <c r="F17" s="2" t="s">
        <v>105</v>
      </c>
      <c r="G17" s="8" t="s">
        <v>8</v>
      </c>
      <c r="H17" s="4">
        <v>1</v>
      </c>
      <c r="I17" s="40">
        <f>'Sklady Rekapitulace '!$D$24</f>
        <v>0</v>
      </c>
      <c r="J17" s="35">
        <f>H17*I17</f>
        <v>0</v>
      </c>
      <c r="K17" s="36"/>
      <c r="L17" s="36"/>
    </row>
    <row r="18" spans="1:12" x14ac:dyDescent="0.2">
      <c r="A18" s="2"/>
      <c r="B18" s="81"/>
      <c r="C18" s="11"/>
      <c r="D18" s="8"/>
      <c r="E18" s="70"/>
      <c r="F18" s="1" t="s">
        <v>108</v>
      </c>
      <c r="G18" s="4" t="s">
        <v>3</v>
      </c>
      <c r="H18" s="8">
        <v>13</v>
      </c>
      <c r="I18" s="40">
        <f>'Sklady Rekapitulace '!$D$25</f>
        <v>0</v>
      </c>
      <c r="J18" s="35">
        <f>H18*I18</f>
        <v>0</v>
      </c>
      <c r="K18" s="36"/>
      <c r="L18" s="36"/>
    </row>
    <row r="19" spans="1:12" x14ac:dyDescent="0.2">
      <c r="A19" s="2"/>
      <c r="B19" s="81"/>
      <c r="C19" s="11"/>
      <c r="D19" s="8"/>
      <c r="E19" s="70"/>
      <c r="F19" s="2" t="s">
        <v>109</v>
      </c>
      <c r="G19" s="8" t="s">
        <v>3</v>
      </c>
      <c r="H19" s="8">
        <v>66</v>
      </c>
      <c r="I19" s="40">
        <f>'Sklady Rekapitulace '!$D$26</f>
        <v>0</v>
      </c>
      <c r="J19" s="35">
        <f>H19*I19</f>
        <v>0</v>
      </c>
      <c r="K19" s="36"/>
      <c r="L19" s="36"/>
    </row>
    <row r="20" spans="1:12" x14ac:dyDescent="0.2">
      <c r="A20" s="2"/>
      <c r="B20" s="81"/>
      <c r="C20" s="11"/>
      <c r="D20" s="8"/>
      <c r="E20" s="70"/>
      <c r="F20" s="2" t="s">
        <v>78</v>
      </c>
      <c r="G20" s="8" t="s">
        <v>3</v>
      </c>
      <c r="H20" s="8">
        <v>1</v>
      </c>
      <c r="I20" s="40">
        <f>'Sklady Rekapitulace '!$D$27</f>
        <v>0</v>
      </c>
      <c r="J20" s="35">
        <f>H20*I20</f>
        <v>0</v>
      </c>
      <c r="K20" s="36"/>
      <c r="L20" s="36"/>
    </row>
    <row r="21" spans="1:12" x14ac:dyDescent="0.2">
      <c r="A21" s="2"/>
      <c r="B21" s="81"/>
      <c r="C21" s="11"/>
      <c r="D21" s="8"/>
      <c r="E21" s="70"/>
      <c r="F21" s="2" t="s">
        <v>17</v>
      </c>
      <c r="G21" s="8" t="s">
        <v>8</v>
      </c>
      <c r="H21" s="8">
        <v>1</v>
      </c>
      <c r="I21" s="40">
        <f>'Sklady Rekapitulace '!$D$28</f>
        <v>0</v>
      </c>
      <c r="J21" s="35">
        <f>H21*I21</f>
        <v>0</v>
      </c>
      <c r="K21" s="36"/>
      <c r="L21" s="36"/>
    </row>
    <row r="22" spans="1:12" x14ac:dyDescent="0.2">
      <c r="A22" s="6"/>
      <c r="B22" s="83"/>
      <c r="C22" s="12" t="s">
        <v>19</v>
      </c>
      <c r="D22" s="9"/>
      <c r="E22" s="71"/>
      <c r="F22" s="7"/>
      <c r="G22" s="9"/>
      <c r="H22" s="9"/>
      <c r="I22" s="48"/>
      <c r="J22" s="37">
        <f>SUM(J17:J21)</f>
        <v>0</v>
      </c>
      <c r="K22" s="36"/>
      <c r="L22" s="36"/>
    </row>
    <row r="23" spans="1:12" x14ac:dyDescent="0.2">
      <c r="A23" s="2"/>
      <c r="B23" s="81" t="s">
        <v>52</v>
      </c>
      <c r="C23" s="5" t="s">
        <v>169</v>
      </c>
      <c r="D23" s="5">
        <v>5</v>
      </c>
      <c r="E23" s="69">
        <v>44651</v>
      </c>
      <c r="F23" s="2" t="s">
        <v>105</v>
      </c>
      <c r="G23" s="8" t="s">
        <v>8</v>
      </c>
      <c r="H23" s="44">
        <v>1</v>
      </c>
      <c r="I23" s="40">
        <f>'Sklady Rekapitulace '!$D$24</f>
        <v>0</v>
      </c>
      <c r="J23" s="35">
        <f>H23*I23</f>
        <v>0</v>
      </c>
      <c r="K23" s="36"/>
      <c r="L23" s="36"/>
    </row>
    <row r="24" spans="1:12" x14ac:dyDescent="0.2">
      <c r="A24" s="2"/>
      <c r="B24" s="81"/>
      <c r="C24" s="11"/>
      <c r="D24" s="8"/>
      <c r="E24" s="70"/>
      <c r="F24" s="1" t="s">
        <v>108</v>
      </c>
      <c r="G24" s="4" t="s">
        <v>3</v>
      </c>
      <c r="H24" s="45">
        <v>1</v>
      </c>
      <c r="I24" s="40">
        <f>'Sklady Rekapitulace '!$D$25</f>
        <v>0</v>
      </c>
      <c r="J24" s="35">
        <f>H24*I24</f>
        <v>0</v>
      </c>
      <c r="K24" s="36"/>
      <c r="L24" s="36"/>
    </row>
    <row r="25" spans="1:12" x14ac:dyDescent="0.2">
      <c r="A25" s="2"/>
      <c r="B25" s="81"/>
      <c r="C25" s="11"/>
      <c r="D25" s="8"/>
      <c r="E25" s="70"/>
      <c r="F25" s="2" t="s">
        <v>109</v>
      </c>
      <c r="G25" s="8" t="s">
        <v>3</v>
      </c>
      <c r="H25" s="45">
        <v>7</v>
      </c>
      <c r="I25" s="40">
        <f>'Sklady Rekapitulace '!$D$26</f>
        <v>0</v>
      </c>
      <c r="J25" s="35">
        <f>H25*I25</f>
        <v>0</v>
      </c>
      <c r="K25" s="36"/>
      <c r="L25" s="36"/>
    </row>
    <row r="26" spans="1:12" x14ac:dyDescent="0.2">
      <c r="A26" s="2"/>
      <c r="B26" s="81"/>
      <c r="C26" s="11"/>
      <c r="D26" s="8"/>
      <c r="E26" s="70"/>
      <c r="F26" s="2" t="s">
        <v>78</v>
      </c>
      <c r="G26" s="8" t="s">
        <v>3</v>
      </c>
      <c r="H26" s="45">
        <v>0</v>
      </c>
      <c r="I26" s="40">
        <f>'Sklady Rekapitulace '!$D$27</f>
        <v>0</v>
      </c>
      <c r="J26" s="35">
        <f>H26*I26</f>
        <v>0</v>
      </c>
      <c r="K26" s="36"/>
      <c r="L26" s="36"/>
    </row>
    <row r="27" spans="1:12" x14ac:dyDescent="0.2">
      <c r="A27" s="2"/>
      <c r="B27" s="81"/>
      <c r="C27" s="11"/>
      <c r="D27" s="8"/>
      <c r="E27" s="70"/>
      <c r="F27" s="2" t="s">
        <v>17</v>
      </c>
      <c r="G27" s="8" t="s">
        <v>8</v>
      </c>
      <c r="H27" s="45">
        <v>1</v>
      </c>
      <c r="I27" s="40">
        <f>'Sklady Rekapitulace '!$D$28</f>
        <v>0</v>
      </c>
      <c r="J27" s="35">
        <f>H27*I27</f>
        <v>0</v>
      </c>
      <c r="K27" s="36"/>
      <c r="L27" s="36"/>
    </row>
    <row r="28" spans="1:12" x14ac:dyDescent="0.2">
      <c r="A28" s="2"/>
      <c r="B28" s="81"/>
      <c r="C28" s="11" t="s">
        <v>19</v>
      </c>
      <c r="D28" s="8"/>
      <c r="E28" s="70"/>
      <c r="F28" s="2"/>
      <c r="G28" s="8"/>
      <c r="H28" s="8"/>
      <c r="I28" s="48"/>
      <c r="J28" s="37">
        <f>SUM(J23:J27)</f>
        <v>0</v>
      </c>
      <c r="K28" s="36"/>
      <c r="L28" s="36"/>
    </row>
    <row r="29" spans="1:12" x14ac:dyDescent="0.2">
      <c r="A29" s="2"/>
      <c r="B29" s="81" t="s">
        <v>53</v>
      </c>
      <c r="C29" s="5" t="s">
        <v>170</v>
      </c>
      <c r="D29" s="5">
        <v>5</v>
      </c>
      <c r="E29" s="69">
        <v>43776</v>
      </c>
      <c r="F29" s="2" t="s">
        <v>105</v>
      </c>
      <c r="G29" s="8" t="s">
        <v>8</v>
      </c>
      <c r="H29" s="4">
        <v>1</v>
      </c>
      <c r="I29" s="40">
        <f>'Sklady Rekapitulace '!$D$24</f>
        <v>0</v>
      </c>
      <c r="J29" s="35">
        <f>H29*I29</f>
        <v>0</v>
      </c>
      <c r="K29" s="36"/>
      <c r="L29" s="36"/>
    </row>
    <row r="30" spans="1:12" x14ac:dyDescent="0.2">
      <c r="A30" s="2"/>
      <c r="B30" s="81"/>
      <c r="C30" s="11"/>
      <c r="D30" s="8"/>
      <c r="E30" s="70"/>
      <c r="F30" s="1" t="s">
        <v>108</v>
      </c>
      <c r="G30" s="4" t="s">
        <v>3</v>
      </c>
      <c r="H30" s="8">
        <v>1</v>
      </c>
      <c r="I30" s="40">
        <f>'Sklady Rekapitulace '!$D$25</f>
        <v>0</v>
      </c>
      <c r="J30" s="35">
        <f>H30*I30</f>
        <v>0</v>
      </c>
      <c r="K30" s="36"/>
      <c r="L30" s="36"/>
    </row>
    <row r="31" spans="1:12" x14ac:dyDescent="0.2">
      <c r="A31" s="2"/>
      <c r="B31" s="81"/>
      <c r="C31" s="11"/>
      <c r="D31" s="8"/>
      <c r="E31" s="70"/>
      <c r="F31" s="2" t="s">
        <v>109</v>
      </c>
      <c r="G31" s="8" t="s">
        <v>3</v>
      </c>
      <c r="H31" s="8">
        <v>5</v>
      </c>
      <c r="I31" s="40">
        <f>'Sklady Rekapitulace '!$D$26</f>
        <v>0</v>
      </c>
      <c r="J31" s="35">
        <f>H31*I31</f>
        <v>0</v>
      </c>
      <c r="K31" s="36"/>
      <c r="L31" s="36"/>
    </row>
    <row r="32" spans="1:12" x14ac:dyDescent="0.2">
      <c r="A32" s="2"/>
      <c r="B32" s="81"/>
      <c r="C32" s="11"/>
      <c r="D32" s="8"/>
      <c r="E32" s="70"/>
      <c r="F32" s="2" t="s">
        <v>78</v>
      </c>
      <c r="G32" s="8" t="s">
        <v>3</v>
      </c>
      <c r="H32" s="8">
        <v>0</v>
      </c>
      <c r="I32" s="40">
        <f>'Sklady Rekapitulace '!$D$27</f>
        <v>0</v>
      </c>
      <c r="J32" s="35">
        <f>H32*I32</f>
        <v>0</v>
      </c>
      <c r="K32" s="36"/>
      <c r="L32" s="36"/>
    </row>
    <row r="33" spans="1:12" x14ac:dyDescent="0.2">
      <c r="A33" s="2"/>
      <c r="B33" s="81"/>
      <c r="C33" s="11"/>
      <c r="D33" s="8"/>
      <c r="E33" s="70"/>
      <c r="F33" s="2" t="s">
        <v>17</v>
      </c>
      <c r="G33" s="8" t="s">
        <v>8</v>
      </c>
      <c r="H33" s="8">
        <v>1</v>
      </c>
      <c r="I33" s="40">
        <f>'Sklady Rekapitulace '!$D$28</f>
        <v>0</v>
      </c>
      <c r="J33" s="35">
        <f>H33*I33</f>
        <v>0</v>
      </c>
      <c r="K33" s="36"/>
      <c r="L33" s="36"/>
    </row>
    <row r="34" spans="1:12" x14ac:dyDescent="0.2">
      <c r="A34" s="2"/>
      <c r="B34" s="81"/>
      <c r="C34" s="11" t="s">
        <v>19</v>
      </c>
      <c r="D34" s="8"/>
      <c r="E34" s="70"/>
      <c r="F34" s="2"/>
      <c r="G34" s="9"/>
      <c r="H34" s="9"/>
      <c r="I34" s="48"/>
      <c r="J34" s="37">
        <f>SUM(J29:J33)</f>
        <v>0</v>
      </c>
      <c r="K34" s="36"/>
      <c r="L34" s="36"/>
    </row>
    <row r="35" spans="1:12" x14ac:dyDescent="0.2">
      <c r="A35" s="2"/>
      <c r="B35" s="81" t="s">
        <v>25</v>
      </c>
      <c r="C35" s="5" t="s">
        <v>171</v>
      </c>
      <c r="D35" s="5">
        <v>1</v>
      </c>
      <c r="E35" s="69">
        <v>45075</v>
      </c>
      <c r="F35" s="2" t="s">
        <v>105</v>
      </c>
      <c r="G35" s="8" t="s">
        <v>8</v>
      </c>
      <c r="H35" s="4">
        <v>1</v>
      </c>
      <c r="I35" s="40">
        <f>'Sklady Rekapitulace '!$D$24</f>
        <v>0</v>
      </c>
      <c r="J35" s="35">
        <f>H35*I35</f>
        <v>0</v>
      </c>
      <c r="K35" s="36"/>
      <c r="L35" s="36"/>
    </row>
    <row r="36" spans="1:12" x14ac:dyDescent="0.2">
      <c r="A36" s="2"/>
      <c r="B36" s="81"/>
      <c r="C36" s="11"/>
      <c r="D36" s="8"/>
      <c r="E36" s="70"/>
      <c r="F36" s="1" t="s">
        <v>108</v>
      </c>
      <c r="G36" s="4" t="s">
        <v>3</v>
      </c>
      <c r="H36" s="8">
        <v>0</v>
      </c>
      <c r="I36" s="40">
        <f>'Sklady Rekapitulace '!$D$25</f>
        <v>0</v>
      </c>
      <c r="J36" s="35">
        <f>H36*I36</f>
        <v>0</v>
      </c>
      <c r="K36" s="36"/>
      <c r="L36" s="36"/>
    </row>
    <row r="37" spans="1:12" x14ac:dyDescent="0.2">
      <c r="A37" s="2"/>
      <c r="B37" s="81"/>
      <c r="C37" s="11"/>
      <c r="D37" s="8"/>
      <c r="E37" s="70"/>
      <c r="F37" s="2" t="s">
        <v>109</v>
      </c>
      <c r="G37" s="8" t="s">
        <v>3</v>
      </c>
      <c r="H37" s="8">
        <v>0</v>
      </c>
      <c r="I37" s="40">
        <f>'Sklady Rekapitulace '!$D$26</f>
        <v>0</v>
      </c>
      <c r="J37" s="35">
        <f>H37*I37</f>
        <v>0</v>
      </c>
      <c r="K37" s="36"/>
      <c r="L37" s="36"/>
    </row>
    <row r="38" spans="1:12" x14ac:dyDescent="0.2">
      <c r="A38" s="2"/>
      <c r="B38" s="81"/>
      <c r="C38" s="11"/>
      <c r="D38" s="8"/>
      <c r="E38" s="70"/>
      <c r="F38" s="2" t="s">
        <v>78</v>
      </c>
      <c r="G38" s="8" t="s">
        <v>3</v>
      </c>
      <c r="H38" s="8">
        <v>1</v>
      </c>
      <c r="I38" s="40">
        <f>'Sklady Rekapitulace '!$D$27</f>
        <v>0</v>
      </c>
      <c r="J38" s="35">
        <f>H38*I38</f>
        <v>0</v>
      </c>
      <c r="K38" s="36"/>
      <c r="L38" s="36"/>
    </row>
    <row r="39" spans="1:12" x14ac:dyDescent="0.2">
      <c r="A39" s="2"/>
      <c r="B39" s="81"/>
      <c r="C39" s="11"/>
      <c r="D39" s="8"/>
      <c r="E39" s="70"/>
      <c r="F39" s="2" t="s">
        <v>17</v>
      </c>
      <c r="G39" s="8" t="s">
        <v>8</v>
      </c>
      <c r="H39" s="8">
        <v>1</v>
      </c>
      <c r="I39" s="40">
        <f>'Sklady Rekapitulace '!$D$28</f>
        <v>0</v>
      </c>
      <c r="J39" s="35">
        <f>H39*I39</f>
        <v>0</v>
      </c>
      <c r="K39" s="36"/>
      <c r="L39" s="36"/>
    </row>
    <row r="40" spans="1:12" x14ac:dyDescent="0.2">
      <c r="A40" s="2"/>
      <c r="B40" s="81"/>
      <c r="C40" s="11" t="s">
        <v>19</v>
      </c>
      <c r="D40" s="8"/>
      <c r="E40" s="70"/>
      <c r="F40" s="2"/>
      <c r="G40" s="9"/>
      <c r="H40" s="9"/>
      <c r="I40" s="50"/>
      <c r="J40" s="37">
        <f>SUM(J35:J39)</f>
        <v>0</v>
      </c>
      <c r="K40" s="36"/>
      <c r="L40" s="36"/>
    </row>
    <row r="41" spans="1:12" x14ac:dyDescent="0.2">
      <c r="A41" s="2"/>
      <c r="B41" s="81" t="s">
        <v>76</v>
      </c>
      <c r="C41" s="5" t="s">
        <v>172</v>
      </c>
      <c r="D41" s="5">
        <v>1</v>
      </c>
      <c r="E41" s="69">
        <v>45075</v>
      </c>
      <c r="F41" s="2" t="s">
        <v>105</v>
      </c>
      <c r="G41" s="8" t="s">
        <v>8</v>
      </c>
      <c r="H41" s="4">
        <v>1</v>
      </c>
      <c r="I41" s="40">
        <f>'Sklady Rekapitulace '!$D$24</f>
        <v>0</v>
      </c>
      <c r="J41" s="35">
        <f>H41*I41</f>
        <v>0</v>
      </c>
      <c r="K41" s="36"/>
      <c r="L41" s="36"/>
    </row>
    <row r="42" spans="1:12" x14ac:dyDescent="0.2">
      <c r="A42" s="2"/>
      <c r="B42" s="81"/>
      <c r="C42" s="11"/>
      <c r="D42" s="8"/>
      <c r="E42" s="70"/>
      <c r="F42" s="1" t="s">
        <v>108</v>
      </c>
      <c r="G42" s="4" t="s">
        <v>3</v>
      </c>
      <c r="H42" s="8">
        <v>2</v>
      </c>
      <c r="I42" s="40">
        <f>'Sklady Rekapitulace '!$D$25</f>
        <v>0</v>
      </c>
      <c r="J42" s="35">
        <f>H42*I42</f>
        <v>0</v>
      </c>
      <c r="K42" s="36"/>
      <c r="L42" s="36"/>
    </row>
    <row r="43" spans="1:12" x14ac:dyDescent="0.2">
      <c r="A43" s="2"/>
      <c r="B43" s="81"/>
      <c r="C43" s="11"/>
      <c r="D43" s="8"/>
      <c r="E43" s="70"/>
      <c r="F43" s="2" t="s">
        <v>109</v>
      </c>
      <c r="G43" s="8" t="s">
        <v>3</v>
      </c>
      <c r="H43" s="8">
        <v>10</v>
      </c>
      <c r="I43" s="40">
        <f>'Sklady Rekapitulace '!$D$26</f>
        <v>0</v>
      </c>
      <c r="J43" s="35">
        <f>H43*I43</f>
        <v>0</v>
      </c>
      <c r="K43" s="36"/>
      <c r="L43" s="36"/>
    </row>
    <row r="44" spans="1:12" x14ac:dyDescent="0.2">
      <c r="A44" s="2"/>
      <c r="B44" s="81"/>
      <c r="C44" s="11"/>
      <c r="D44" s="8"/>
      <c r="E44" s="70"/>
      <c r="F44" s="2" t="s">
        <v>78</v>
      </c>
      <c r="G44" s="8" t="s">
        <v>3</v>
      </c>
      <c r="H44" s="8">
        <v>2</v>
      </c>
      <c r="I44" s="40">
        <f>'Sklady Rekapitulace '!$D$27</f>
        <v>0</v>
      </c>
      <c r="J44" s="35">
        <f>H44*I44</f>
        <v>0</v>
      </c>
      <c r="K44" s="36"/>
      <c r="L44" s="36"/>
    </row>
    <row r="45" spans="1:12" x14ac:dyDescent="0.2">
      <c r="A45" s="2"/>
      <c r="B45" s="81"/>
      <c r="C45" s="11"/>
      <c r="D45" s="8"/>
      <c r="E45" s="70"/>
      <c r="F45" s="2" t="s">
        <v>17</v>
      </c>
      <c r="G45" s="8" t="s">
        <v>8</v>
      </c>
      <c r="H45" s="8">
        <v>1</v>
      </c>
      <c r="I45" s="40">
        <f>'Sklady Rekapitulace '!$D$28</f>
        <v>0</v>
      </c>
      <c r="J45" s="35">
        <f>H45*I45</f>
        <v>0</v>
      </c>
      <c r="K45" s="36"/>
      <c r="L45" s="36"/>
    </row>
    <row r="46" spans="1:12" x14ac:dyDescent="0.2">
      <c r="A46" s="2"/>
      <c r="B46" s="81"/>
      <c r="C46" s="11" t="s">
        <v>19</v>
      </c>
      <c r="D46" s="8"/>
      <c r="E46" s="70"/>
      <c r="F46" s="2"/>
      <c r="G46" s="9"/>
      <c r="H46" s="9"/>
      <c r="I46" s="48"/>
      <c r="J46" s="37">
        <f>SUM(J41:J45)</f>
        <v>0</v>
      </c>
      <c r="K46" s="36"/>
      <c r="L46" s="36"/>
    </row>
    <row r="47" spans="1:12" x14ac:dyDescent="0.2">
      <c r="A47" s="2"/>
      <c r="B47" s="81" t="s">
        <v>28</v>
      </c>
      <c r="C47" s="79" t="s">
        <v>173</v>
      </c>
      <c r="D47" s="5">
        <v>5</v>
      </c>
      <c r="E47" s="69">
        <v>44651</v>
      </c>
      <c r="F47" s="2" t="s">
        <v>105</v>
      </c>
      <c r="G47" s="8" t="s">
        <v>8</v>
      </c>
      <c r="H47" s="4">
        <v>1</v>
      </c>
      <c r="I47" s="40">
        <f>'Sklady Rekapitulace '!$D$24</f>
        <v>0</v>
      </c>
      <c r="J47" s="35">
        <f>H47*I47</f>
        <v>0</v>
      </c>
      <c r="K47" s="36"/>
      <c r="L47" s="36"/>
    </row>
    <row r="48" spans="1:12" x14ac:dyDescent="0.2">
      <c r="A48" s="2"/>
      <c r="B48" s="81"/>
      <c r="C48" s="11"/>
      <c r="D48" s="8"/>
      <c r="E48" s="70"/>
      <c r="F48" s="1" t="s">
        <v>108</v>
      </c>
      <c r="G48" s="8" t="s">
        <v>3</v>
      </c>
      <c r="H48" s="8">
        <v>13</v>
      </c>
      <c r="I48" s="40">
        <f>'Sklady Rekapitulace '!$D$25</f>
        <v>0</v>
      </c>
      <c r="J48" s="35">
        <f>H48*I48</f>
        <v>0</v>
      </c>
      <c r="K48" s="36"/>
      <c r="L48" s="36"/>
    </row>
    <row r="49" spans="1:12" x14ac:dyDescent="0.2">
      <c r="A49" s="2"/>
      <c r="B49" s="81"/>
      <c r="C49" s="11"/>
      <c r="D49" s="8"/>
      <c r="E49" s="70"/>
      <c r="F49" s="2" t="s">
        <v>109</v>
      </c>
      <c r="G49" s="8" t="s">
        <v>3</v>
      </c>
      <c r="H49" s="8">
        <v>162</v>
      </c>
      <c r="I49" s="40">
        <f>'Sklady Rekapitulace '!$D$26</f>
        <v>0</v>
      </c>
      <c r="J49" s="35">
        <f>H49*I49</f>
        <v>0</v>
      </c>
      <c r="K49" s="36"/>
      <c r="L49" s="36"/>
    </row>
    <row r="50" spans="1:12" x14ac:dyDescent="0.2">
      <c r="A50" s="2"/>
      <c r="B50" s="81"/>
      <c r="C50" s="11"/>
      <c r="D50" s="8"/>
      <c r="E50" s="70"/>
      <c r="F50" s="2" t="s">
        <v>78</v>
      </c>
      <c r="G50" s="8" t="s">
        <v>3</v>
      </c>
      <c r="H50" s="8">
        <v>0</v>
      </c>
      <c r="I50" s="40">
        <f>'Sklady Rekapitulace '!$D$27</f>
        <v>0</v>
      </c>
      <c r="J50" s="35">
        <f>H50*I50</f>
        <v>0</v>
      </c>
      <c r="K50" s="36"/>
      <c r="L50" s="36"/>
    </row>
    <row r="51" spans="1:12" x14ac:dyDescent="0.2">
      <c r="A51" s="2"/>
      <c r="B51" s="81"/>
      <c r="C51" s="11"/>
      <c r="D51" s="8"/>
      <c r="E51" s="70"/>
      <c r="F51" s="2" t="s">
        <v>17</v>
      </c>
      <c r="G51" s="8" t="s">
        <v>8</v>
      </c>
      <c r="H51" s="8">
        <v>1</v>
      </c>
      <c r="I51" s="40">
        <f>'Sklady Rekapitulace '!$D$28</f>
        <v>0</v>
      </c>
      <c r="J51" s="35">
        <f>H51*I51</f>
        <v>0</v>
      </c>
      <c r="K51" s="36"/>
      <c r="L51" s="36"/>
    </row>
    <row r="52" spans="1:12" x14ac:dyDescent="0.2">
      <c r="A52" s="2"/>
      <c r="B52" s="81"/>
      <c r="C52" s="11" t="s">
        <v>19</v>
      </c>
      <c r="D52" s="8"/>
      <c r="E52" s="70"/>
      <c r="F52" s="2"/>
      <c r="G52" s="9"/>
      <c r="H52" s="9"/>
      <c r="I52" s="50"/>
      <c r="J52" s="37">
        <f>SUM(J47:J51)</f>
        <v>0</v>
      </c>
      <c r="K52" s="36"/>
      <c r="L52" s="36"/>
    </row>
    <row r="53" spans="1:12" x14ac:dyDescent="0.2">
      <c r="A53" s="2"/>
      <c r="B53" s="81" t="s">
        <v>28</v>
      </c>
      <c r="C53" s="79" t="s">
        <v>174</v>
      </c>
      <c r="D53" s="5">
        <v>5</v>
      </c>
      <c r="E53" s="69">
        <v>44651</v>
      </c>
      <c r="F53" s="2" t="s">
        <v>105</v>
      </c>
      <c r="G53" s="8" t="s">
        <v>8</v>
      </c>
      <c r="H53" s="44">
        <v>1</v>
      </c>
      <c r="I53" s="40">
        <f>'Sklady Rekapitulace '!$D$24</f>
        <v>0</v>
      </c>
      <c r="J53" s="35">
        <f>H53*I53</f>
        <v>0</v>
      </c>
      <c r="K53" s="36"/>
      <c r="L53" s="36"/>
    </row>
    <row r="54" spans="1:12" x14ac:dyDescent="0.2">
      <c r="A54" s="2"/>
      <c r="B54" s="81"/>
      <c r="C54" s="11"/>
      <c r="D54" s="8"/>
      <c r="E54" s="70"/>
      <c r="F54" s="1" t="s">
        <v>108</v>
      </c>
      <c r="G54" s="4" t="s">
        <v>3</v>
      </c>
      <c r="H54" s="45">
        <v>2</v>
      </c>
      <c r="I54" s="40">
        <f>'Sklady Rekapitulace '!$D$25</f>
        <v>0</v>
      </c>
      <c r="J54" s="35">
        <f>H54*I54</f>
        <v>0</v>
      </c>
      <c r="K54" s="36"/>
      <c r="L54" s="36"/>
    </row>
    <row r="55" spans="1:12" x14ac:dyDescent="0.2">
      <c r="A55" s="2"/>
      <c r="B55" s="81"/>
      <c r="C55" s="11"/>
      <c r="D55" s="8"/>
      <c r="E55" s="70"/>
      <c r="F55" s="2" t="s">
        <v>109</v>
      </c>
      <c r="G55" s="8" t="s">
        <v>3</v>
      </c>
      <c r="H55" s="45">
        <v>18</v>
      </c>
      <c r="I55" s="40">
        <f>'Sklady Rekapitulace '!$D$26</f>
        <v>0</v>
      </c>
      <c r="J55" s="35">
        <f>H55*I55</f>
        <v>0</v>
      </c>
      <c r="K55" s="36"/>
      <c r="L55" s="36"/>
    </row>
    <row r="56" spans="1:12" x14ac:dyDescent="0.2">
      <c r="A56" s="2"/>
      <c r="B56" s="81"/>
      <c r="C56" s="11"/>
      <c r="D56" s="8"/>
      <c r="E56" s="70"/>
      <c r="F56" s="2" t="s">
        <v>78</v>
      </c>
      <c r="G56" s="8" t="s">
        <v>3</v>
      </c>
      <c r="H56" s="45">
        <v>0</v>
      </c>
      <c r="I56" s="40">
        <f>'Sklady Rekapitulace '!$D$27</f>
        <v>0</v>
      </c>
      <c r="J56" s="35">
        <f>H56*I56</f>
        <v>0</v>
      </c>
      <c r="K56" s="36"/>
      <c r="L56" s="36"/>
    </row>
    <row r="57" spans="1:12" x14ac:dyDescent="0.2">
      <c r="A57" s="2"/>
      <c r="B57" s="81"/>
      <c r="C57" s="11"/>
      <c r="D57" s="8"/>
      <c r="E57" s="70"/>
      <c r="F57" s="2" t="s">
        <v>17</v>
      </c>
      <c r="G57" s="8" t="s">
        <v>8</v>
      </c>
      <c r="H57" s="45">
        <v>1</v>
      </c>
      <c r="I57" s="40">
        <f>'Sklady Rekapitulace '!$D$28</f>
        <v>0</v>
      </c>
      <c r="J57" s="35">
        <f>H57*I57</f>
        <v>0</v>
      </c>
      <c r="K57" s="36"/>
      <c r="L57" s="36"/>
    </row>
    <row r="58" spans="1:12" x14ac:dyDescent="0.2">
      <c r="A58" s="2"/>
      <c r="B58" s="81"/>
      <c r="C58" s="11" t="s">
        <v>19</v>
      </c>
      <c r="D58" s="8"/>
      <c r="E58" s="70"/>
      <c r="F58" s="2"/>
      <c r="G58" s="8"/>
      <c r="H58" s="8"/>
      <c r="I58" s="48"/>
      <c r="J58" s="37">
        <f>SUM(J53:J57)</f>
        <v>0</v>
      </c>
      <c r="K58" s="36"/>
      <c r="L58" s="36"/>
    </row>
    <row r="59" spans="1:12" s="43" customFormat="1" x14ac:dyDescent="0.2">
      <c r="A59" s="15"/>
      <c r="B59" s="63"/>
      <c r="C59" s="15"/>
      <c r="D59" s="19"/>
      <c r="E59" s="68"/>
      <c r="F59" s="15"/>
      <c r="G59" s="15"/>
      <c r="H59" s="15"/>
      <c r="I59" s="52"/>
      <c r="J59" s="15"/>
      <c r="K59" s="15"/>
      <c r="L59" s="15"/>
    </row>
    <row r="60" spans="1:12" s="43" customFormat="1" x14ac:dyDescent="0.2">
      <c r="A60" s="15"/>
      <c r="B60" s="63"/>
      <c r="C60" s="15"/>
      <c r="D60" s="19"/>
      <c r="E60" s="68"/>
      <c r="F60" s="15"/>
      <c r="G60" s="15"/>
      <c r="H60" s="15"/>
      <c r="I60" s="52"/>
      <c r="J60" s="15"/>
      <c r="K60" s="15"/>
      <c r="L60" s="15"/>
    </row>
    <row r="61" spans="1:12" s="43" customFormat="1" x14ac:dyDescent="0.2">
      <c r="A61" s="15"/>
      <c r="B61" s="63"/>
      <c r="C61" s="15"/>
      <c r="D61" s="19"/>
      <c r="E61" s="68"/>
      <c r="F61" s="15"/>
      <c r="G61" s="15"/>
      <c r="H61" s="15"/>
      <c r="I61" s="52"/>
      <c r="J61" s="15"/>
      <c r="K61" s="15"/>
      <c r="L61" s="15"/>
    </row>
    <row r="62" spans="1:12" s="43" customFormat="1" x14ac:dyDescent="0.2">
      <c r="A62" s="15"/>
      <c r="B62" s="63"/>
      <c r="C62" s="15"/>
      <c r="D62" s="19"/>
      <c r="E62" s="68"/>
      <c r="F62" s="15"/>
      <c r="G62" s="15"/>
      <c r="H62" s="15"/>
      <c r="I62" s="52"/>
      <c r="J62" s="15"/>
      <c r="K62" s="15"/>
      <c r="L62" s="15"/>
    </row>
    <row r="63" spans="1:12" s="43" customFormat="1" x14ac:dyDescent="0.2">
      <c r="A63" s="15"/>
      <c r="B63" s="63"/>
      <c r="C63" s="15"/>
      <c r="D63" s="19"/>
      <c r="E63" s="68"/>
      <c r="F63" s="15"/>
      <c r="G63" s="15"/>
      <c r="H63" s="15"/>
      <c r="I63" s="52"/>
      <c r="J63" s="15"/>
      <c r="K63" s="15"/>
      <c r="L63" s="15"/>
    </row>
    <row r="64" spans="1:12" s="43" customFormat="1" x14ac:dyDescent="0.2">
      <c r="A64" s="15"/>
      <c r="B64" s="63"/>
      <c r="C64" s="15"/>
      <c r="D64" s="19"/>
      <c r="E64" s="68"/>
      <c r="F64" s="15"/>
      <c r="G64" s="15"/>
      <c r="H64" s="15"/>
      <c r="I64" s="52"/>
      <c r="J64" s="15"/>
      <c r="K64" s="15"/>
      <c r="L64" s="15"/>
    </row>
    <row r="65" spans="1:12" s="43" customFormat="1" x14ac:dyDescent="0.2">
      <c r="A65" s="15"/>
      <c r="B65" s="63"/>
      <c r="C65" s="15"/>
      <c r="D65" s="19"/>
      <c r="E65" s="68"/>
      <c r="F65" s="15"/>
      <c r="G65" s="15"/>
      <c r="H65" s="15"/>
      <c r="I65" s="52"/>
      <c r="J65" s="15"/>
      <c r="K65" s="15"/>
      <c r="L65" s="15"/>
    </row>
    <row r="66" spans="1:12" s="43" customFormat="1" x14ac:dyDescent="0.2">
      <c r="A66" s="15"/>
      <c r="B66" s="63"/>
      <c r="C66" s="15"/>
      <c r="D66" s="19"/>
      <c r="E66" s="68"/>
      <c r="F66" s="15"/>
      <c r="G66" s="15"/>
      <c r="H66" s="15"/>
      <c r="I66" s="52"/>
      <c r="J66" s="15"/>
      <c r="K66" s="15"/>
      <c r="L66" s="15"/>
    </row>
    <row r="67" spans="1:12" s="43" customFormat="1" x14ac:dyDescent="0.2">
      <c r="A67" s="15"/>
      <c r="B67" s="63"/>
      <c r="C67" s="15"/>
      <c r="D67" s="19"/>
      <c r="E67" s="68"/>
      <c r="F67" s="15"/>
      <c r="G67" s="15"/>
      <c r="H67" s="15"/>
      <c r="I67" s="52"/>
      <c r="J67" s="15"/>
      <c r="K67" s="15"/>
      <c r="L67" s="15"/>
    </row>
    <row r="68" spans="1:12" s="43" customFormat="1" x14ac:dyDescent="0.2">
      <c r="A68" s="15"/>
      <c r="B68" s="63"/>
      <c r="C68" s="15"/>
      <c r="D68" s="19"/>
      <c r="E68" s="68"/>
      <c r="F68" s="15"/>
      <c r="G68" s="15"/>
      <c r="H68" s="15"/>
      <c r="I68" s="52"/>
      <c r="J68" s="15"/>
      <c r="K68" s="15"/>
      <c r="L68" s="15"/>
    </row>
    <row r="69" spans="1:12" s="43" customFormat="1" x14ac:dyDescent="0.2">
      <c r="A69" s="15"/>
      <c r="B69" s="63"/>
      <c r="C69" s="15"/>
      <c r="D69" s="19"/>
      <c r="E69" s="68"/>
      <c r="F69" s="15"/>
      <c r="G69" s="15"/>
      <c r="H69" s="15"/>
      <c r="I69" s="52"/>
      <c r="J69" s="15"/>
      <c r="K69" s="15"/>
      <c r="L69" s="15"/>
    </row>
    <row r="70" spans="1:12" s="43" customFormat="1" x14ac:dyDescent="0.2">
      <c r="A70" s="15"/>
      <c r="B70" s="63"/>
      <c r="C70" s="15"/>
      <c r="D70" s="19"/>
      <c r="E70" s="68"/>
      <c r="F70" s="15"/>
      <c r="G70" s="15"/>
      <c r="H70" s="15"/>
      <c r="I70" s="52"/>
      <c r="J70" s="15"/>
      <c r="K70" s="15"/>
      <c r="L70" s="15"/>
    </row>
    <row r="71" spans="1:12" s="43" customFormat="1" x14ac:dyDescent="0.2">
      <c r="A71" s="15"/>
      <c r="B71" s="63"/>
      <c r="C71" s="15"/>
      <c r="D71" s="19"/>
      <c r="E71" s="68"/>
      <c r="F71" s="15"/>
      <c r="G71" s="15"/>
      <c r="H71" s="15"/>
      <c r="I71" s="52"/>
      <c r="J71" s="15"/>
      <c r="K71" s="15"/>
      <c r="L71" s="15"/>
    </row>
    <row r="72" spans="1:12" s="43" customFormat="1" x14ac:dyDescent="0.2">
      <c r="A72" s="15"/>
      <c r="B72" s="63"/>
      <c r="C72" s="15"/>
      <c r="D72" s="19"/>
      <c r="E72" s="68"/>
      <c r="F72" s="15"/>
      <c r="G72" s="15"/>
      <c r="H72" s="15"/>
      <c r="I72" s="52"/>
      <c r="J72" s="15"/>
      <c r="K72" s="15"/>
      <c r="L72" s="15"/>
    </row>
    <row r="73" spans="1:12" s="43" customFormat="1" x14ac:dyDescent="0.2">
      <c r="A73" s="15"/>
      <c r="B73" s="63"/>
      <c r="C73" s="15"/>
      <c r="D73" s="19"/>
      <c r="E73" s="68"/>
      <c r="F73" s="15"/>
      <c r="G73" s="15"/>
      <c r="H73" s="15"/>
      <c r="I73" s="52"/>
      <c r="J73" s="15"/>
      <c r="K73" s="15"/>
      <c r="L73" s="15"/>
    </row>
    <row r="74" spans="1:12" s="43" customFormat="1" x14ac:dyDescent="0.2">
      <c r="A74" s="15"/>
      <c r="B74" s="63"/>
      <c r="C74" s="15"/>
      <c r="D74" s="19"/>
      <c r="E74" s="68"/>
      <c r="F74" s="15"/>
      <c r="G74" s="15"/>
      <c r="H74" s="15"/>
      <c r="I74" s="52"/>
      <c r="J74" s="15"/>
      <c r="K74" s="15"/>
      <c r="L74" s="15"/>
    </row>
  </sheetData>
  <sheetProtection algorithmName="SHA-512" hashValue="QbnjOdxQHLHoV/zGS1X2oQXEfYrMiv6a11dRUJ7h41RJuD1ZkV9crunSeYG+UGeySCObL8IsADKT/E9iHhjXRQ==" saltValue="TPoKS8+ydxIniA0Je7xvlg==" spinCount="100000" sheet="1" objects="1" scenarios="1" selectLockedCells="1" selectUnlockedCells="1"/>
  <autoFilter ref="B4:J58" xr:uid="{00000000-0001-0000-0500-000000000000}"/>
  <pageMargins left="0.7" right="0.7" top="0.75" bottom="0.75" header="0.3" footer="0.3"/>
  <pageSetup paperSize="9" scale="8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6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1.7109375" style="15" customWidth="1"/>
    <col min="2" max="2" width="9.5703125" style="61" customWidth="1"/>
    <col min="3" max="3" width="39" style="17" customWidth="1"/>
    <col min="4" max="4" width="7.28515625" style="19" customWidth="1"/>
    <col min="5" max="5" width="12.42578125" style="68" customWidth="1"/>
    <col min="6" max="6" width="47.85546875" style="15" customWidth="1"/>
    <col min="7" max="7" width="4" style="19" customWidth="1"/>
    <col min="8" max="8" width="5.7109375" style="19" customWidth="1"/>
    <col min="9" max="9" width="8.85546875" style="52"/>
    <col min="10" max="10" width="15.28515625" style="15" customWidth="1"/>
    <col min="11" max="16384" width="8.85546875" style="15"/>
  </cols>
  <sheetData>
    <row r="1" spans="1:12" ht="7.15" customHeight="1" x14ac:dyDescent="0.2"/>
    <row r="2" spans="1:12" x14ac:dyDescent="0.2">
      <c r="B2" s="60" t="s">
        <v>183</v>
      </c>
    </row>
    <row r="3" spans="1:12" ht="7.15" customHeight="1" x14ac:dyDescent="0.2"/>
    <row r="4" spans="1:12" ht="28.9" customHeight="1" x14ac:dyDescent="0.2">
      <c r="A4" s="16"/>
      <c r="B4" s="62" t="s">
        <v>10</v>
      </c>
      <c r="C4" s="16" t="s">
        <v>1</v>
      </c>
      <c r="D4" s="65" t="s">
        <v>9</v>
      </c>
      <c r="E4" s="66" t="s">
        <v>98</v>
      </c>
      <c r="F4" s="16" t="s">
        <v>5</v>
      </c>
      <c r="G4" s="18" t="s">
        <v>4</v>
      </c>
      <c r="H4" s="67" t="s">
        <v>11</v>
      </c>
      <c r="I4" s="58" t="s">
        <v>6</v>
      </c>
      <c r="J4" s="16" t="s">
        <v>7</v>
      </c>
    </row>
    <row r="5" spans="1:12" x14ac:dyDescent="0.2">
      <c r="A5" s="2"/>
      <c r="B5" s="81" t="s">
        <v>158</v>
      </c>
      <c r="C5" s="5" t="s">
        <v>159</v>
      </c>
      <c r="D5" s="5">
        <v>3</v>
      </c>
      <c r="E5" s="69">
        <v>45075</v>
      </c>
      <c r="F5" s="2" t="s">
        <v>105</v>
      </c>
      <c r="G5" s="8" t="s">
        <v>8</v>
      </c>
      <c r="H5" s="44">
        <v>1</v>
      </c>
      <c r="I5" s="40">
        <f>'Sklady Rekapitulace '!$D$31</f>
        <v>0</v>
      </c>
      <c r="J5" s="35">
        <f>H5*I5</f>
        <v>0</v>
      </c>
      <c r="K5" s="36"/>
      <c r="L5" s="36"/>
    </row>
    <row r="6" spans="1:12" x14ac:dyDescent="0.2">
      <c r="A6" s="2"/>
      <c r="B6" s="81"/>
      <c r="C6" s="11"/>
      <c r="D6" s="8"/>
      <c r="E6" s="70"/>
      <c r="F6" s="1" t="s">
        <v>108</v>
      </c>
      <c r="G6" s="4" t="s">
        <v>3</v>
      </c>
      <c r="H6" s="45">
        <v>2</v>
      </c>
      <c r="I6" s="40">
        <f>'Sklady Rekapitulace '!$D$32</f>
        <v>0</v>
      </c>
      <c r="J6" s="35">
        <f>H6*I6</f>
        <v>0</v>
      </c>
      <c r="K6" s="36"/>
      <c r="L6" s="36"/>
    </row>
    <row r="7" spans="1:12" x14ac:dyDescent="0.2">
      <c r="A7" s="2"/>
      <c r="B7" s="81"/>
      <c r="C7" s="11"/>
      <c r="D7" s="8"/>
      <c r="E7" s="70"/>
      <c r="F7" s="2" t="s">
        <v>109</v>
      </c>
      <c r="G7" s="8" t="s">
        <v>3</v>
      </c>
      <c r="H7" s="45">
        <v>4</v>
      </c>
      <c r="I7" s="40">
        <f>'Sklady Rekapitulace '!$D$33</f>
        <v>0</v>
      </c>
      <c r="J7" s="35">
        <f>H7*I7</f>
        <v>0</v>
      </c>
      <c r="K7" s="36"/>
      <c r="L7" s="36"/>
    </row>
    <row r="8" spans="1:12" x14ac:dyDescent="0.2">
      <c r="A8" s="2"/>
      <c r="B8" s="81"/>
      <c r="C8" s="11"/>
      <c r="D8" s="8"/>
      <c r="E8" s="70"/>
      <c r="F8" s="2" t="s">
        <v>78</v>
      </c>
      <c r="G8" s="8" t="s">
        <v>3</v>
      </c>
      <c r="H8" s="45">
        <v>0</v>
      </c>
      <c r="I8" s="40">
        <f>'Sklady Rekapitulace '!$D$34</f>
        <v>0</v>
      </c>
      <c r="J8" s="35">
        <f>H8*I8</f>
        <v>0</v>
      </c>
      <c r="K8" s="36"/>
      <c r="L8" s="36"/>
    </row>
    <row r="9" spans="1:12" x14ac:dyDescent="0.2">
      <c r="A9" s="2"/>
      <c r="B9" s="81"/>
      <c r="C9" s="11"/>
      <c r="D9" s="8"/>
      <c r="E9" s="70"/>
      <c r="F9" s="2" t="s">
        <v>17</v>
      </c>
      <c r="G9" s="8" t="s">
        <v>8</v>
      </c>
      <c r="H9" s="45">
        <v>1</v>
      </c>
      <c r="I9" s="40">
        <f>'Sklady Rekapitulace '!$D$35</f>
        <v>0</v>
      </c>
      <c r="J9" s="35">
        <f>H9*I9</f>
        <v>0</v>
      </c>
      <c r="K9" s="36"/>
      <c r="L9" s="36"/>
    </row>
    <row r="10" spans="1:12" x14ac:dyDescent="0.2">
      <c r="A10" s="2"/>
      <c r="B10" s="81"/>
      <c r="C10" s="11" t="s">
        <v>19</v>
      </c>
      <c r="D10" s="8"/>
      <c r="E10" s="70"/>
      <c r="F10" s="2"/>
      <c r="G10" s="8"/>
      <c r="H10" s="45"/>
      <c r="I10" s="51"/>
      <c r="J10" s="37">
        <f>SUM(J5:J9)</f>
        <v>0</v>
      </c>
      <c r="K10" s="36"/>
      <c r="L10" s="36"/>
    </row>
    <row r="11" spans="1:12" x14ac:dyDescent="0.2">
      <c r="A11" s="2"/>
      <c r="B11" s="81" t="s">
        <v>24</v>
      </c>
      <c r="C11" s="5" t="s">
        <v>160</v>
      </c>
      <c r="D11" s="5">
        <v>3</v>
      </c>
      <c r="E11" s="69">
        <v>44651</v>
      </c>
      <c r="F11" s="2" t="s">
        <v>105</v>
      </c>
      <c r="G11" s="8" t="s">
        <v>8</v>
      </c>
      <c r="H11" s="44">
        <v>1</v>
      </c>
      <c r="I11" s="40">
        <f>'Sklady Rekapitulace '!$D$31</f>
        <v>0</v>
      </c>
      <c r="J11" s="35">
        <f>H11*I11</f>
        <v>0</v>
      </c>
      <c r="K11" s="36"/>
      <c r="L11" s="36"/>
    </row>
    <row r="12" spans="1:12" x14ac:dyDescent="0.2">
      <c r="A12" s="2"/>
      <c r="B12" s="81"/>
      <c r="C12" s="11"/>
      <c r="D12" s="8"/>
      <c r="E12" s="70"/>
      <c r="F12" s="1" t="s">
        <v>108</v>
      </c>
      <c r="G12" s="4" t="s">
        <v>3</v>
      </c>
      <c r="H12" s="45">
        <v>3</v>
      </c>
      <c r="I12" s="40">
        <f>'Sklady Rekapitulace '!$D$32</f>
        <v>0</v>
      </c>
      <c r="J12" s="35">
        <f>H12*I12</f>
        <v>0</v>
      </c>
      <c r="K12" s="36"/>
      <c r="L12" s="36"/>
    </row>
    <row r="13" spans="1:12" x14ac:dyDescent="0.2">
      <c r="A13" s="2"/>
      <c r="B13" s="81"/>
      <c r="C13" s="11"/>
      <c r="D13" s="8"/>
      <c r="E13" s="70"/>
      <c r="F13" s="2" t="s">
        <v>109</v>
      </c>
      <c r="G13" s="8" t="s">
        <v>3</v>
      </c>
      <c r="H13" s="45">
        <v>7</v>
      </c>
      <c r="I13" s="40">
        <f>'Sklady Rekapitulace '!$D$33</f>
        <v>0</v>
      </c>
      <c r="J13" s="35">
        <f>H13*I13</f>
        <v>0</v>
      </c>
      <c r="K13" s="36"/>
      <c r="L13" s="36"/>
    </row>
    <row r="14" spans="1:12" x14ac:dyDescent="0.2">
      <c r="A14" s="2"/>
      <c r="B14" s="81"/>
      <c r="C14" s="11"/>
      <c r="D14" s="8"/>
      <c r="E14" s="70"/>
      <c r="F14" s="2" t="s">
        <v>78</v>
      </c>
      <c r="G14" s="8" t="s">
        <v>3</v>
      </c>
      <c r="H14" s="45">
        <v>2</v>
      </c>
      <c r="I14" s="40">
        <f>'Sklady Rekapitulace '!$D$34</f>
        <v>0</v>
      </c>
      <c r="J14" s="35">
        <f>H14*I14</f>
        <v>0</v>
      </c>
      <c r="K14" s="36"/>
      <c r="L14" s="36"/>
    </row>
    <row r="15" spans="1:12" x14ac:dyDescent="0.2">
      <c r="A15" s="2"/>
      <c r="B15" s="81"/>
      <c r="C15" s="11"/>
      <c r="D15" s="8"/>
      <c r="E15" s="70"/>
      <c r="F15" s="2" t="s">
        <v>17</v>
      </c>
      <c r="G15" s="8" t="s">
        <v>8</v>
      </c>
      <c r="H15" s="45">
        <v>1</v>
      </c>
      <c r="I15" s="40">
        <f>'Sklady Rekapitulace '!$D$35</f>
        <v>0</v>
      </c>
      <c r="J15" s="35">
        <f>H15*I15</f>
        <v>0</v>
      </c>
      <c r="K15" s="36"/>
      <c r="L15" s="36"/>
    </row>
    <row r="16" spans="1:12" x14ac:dyDescent="0.2">
      <c r="A16" s="2"/>
      <c r="B16" s="81"/>
      <c r="C16" s="11" t="s">
        <v>19</v>
      </c>
      <c r="D16" s="8"/>
      <c r="E16" s="70"/>
      <c r="F16" s="2"/>
      <c r="G16" s="9"/>
      <c r="H16" s="47"/>
      <c r="I16" s="51"/>
      <c r="J16" s="37">
        <f>SUM(J11:J15)</f>
        <v>0</v>
      </c>
      <c r="K16" s="36"/>
      <c r="L16" s="36"/>
    </row>
    <row r="17" spans="1:10" x14ac:dyDescent="0.2">
      <c r="A17" s="2"/>
      <c r="B17" s="81" t="s">
        <v>26</v>
      </c>
      <c r="C17" s="13" t="s">
        <v>161</v>
      </c>
      <c r="D17" s="5">
        <v>3</v>
      </c>
      <c r="E17" s="69">
        <v>45075</v>
      </c>
      <c r="F17" s="2" t="s">
        <v>105</v>
      </c>
      <c r="G17" s="8" t="s">
        <v>8</v>
      </c>
      <c r="H17" s="44">
        <v>1</v>
      </c>
      <c r="I17" s="40">
        <f>'Sklady Rekapitulace '!$D$31</f>
        <v>0</v>
      </c>
      <c r="J17" s="35">
        <f>H17*I17</f>
        <v>0</v>
      </c>
    </row>
    <row r="18" spans="1:10" x14ac:dyDescent="0.2">
      <c r="A18" s="2"/>
      <c r="B18" s="81"/>
      <c r="C18" s="11"/>
      <c r="D18" s="8"/>
      <c r="E18" s="70"/>
      <c r="F18" s="1" t="s">
        <v>108</v>
      </c>
      <c r="G18" s="4" t="s">
        <v>3</v>
      </c>
      <c r="H18" s="45">
        <v>0</v>
      </c>
      <c r="I18" s="40">
        <f>'Sklady Rekapitulace '!$D$32</f>
        <v>0</v>
      </c>
      <c r="J18" s="35">
        <f t="shared" ref="J18:J21" si="0">H18*I18</f>
        <v>0</v>
      </c>
    </row>
    <row r="19" spans="1:10" x14ac:dyDescent="0.2">
      <c r="A19" s="2"/>
      <c r="B19" s="81"/>
      <c r="C19" s="11"/>
      <c r="D19" s="8"/>
      <c r="E19" s="70"/>
      <c r="F19" s="2" t="s">
        <v>109</v>
      </c>
      <c r="G19" s="8" t="s">
        <v>3</v>
      </c>
      <c r="H19" s="45">
        <v>0</v>
      </c>
      <c r="I19" s="40">
        <f>'Sklady Rekapitulace '!$D$33</f>
        <v>0</v>
      </c>
      <c r="J19" s="35">
        <f t="shared" si="0"/>
        <v>0</v>
      </c>
    </row>
    <row r="20" spans="1:10" x14ac:dyDescent="0.2">
      <c r="A20" s="2"/>
      <c r="B20" s="81"/>
      <c r="C20" s="11"/>
      <c r="D20" s="8"/>
      <c r="E20" s="70"/>
      <c r="F20" s="2" t="s">
        <v>79</v>
      </c>
      <c r="G20" s="8" t="s">
        <v>3</v>
      </c>
      <c r="H20" s="45">
        <v>18</v>
      </c>
      <c r="I20" s="40">
        <f>'Sklady Rekapitulace '!$D$34</f>
        <v>0</v>
      </c>
      <c r="J20" s="35">
        <f t="shared" si="0"/>
        <v>0</v>
      </c>
    </row>
    <row r="21" spans="1:10" x14ac:dyDescent="0.2">
      <c r="A21" s="2"/>
      <c r="B21" s="81"/>
      <c r="C21" s="11"/>
      <c r="D21" s="8"/>
      <c r="E21" s="70"/>
      <c r="F21" s="2" t="s">
        <v>17</v>
      </c>
      <c r="G21" s="8" t="s">
        <v>8</v>
      </c>
      <c r="H21" s="45">
        <v>1</v>
      </c>
      <c r="I21" s="40">
        <f>'Sklady Rekapitulace '!$D$35</f>
        <v>0</v>
      </c>
      <c r="J21" s="35">
        <f t="shared" si="0"/>
        <v>0</v>
      </c>
    </row>
    <row r="22" spans="1:10" x14ac:dyDescent="0.2">
      <c r="A22" s="6"/>
      <c r="B22" s="84" t="s">
        <v>19</v>
      </c>
      <c r="C22" s="12"/>
      <c r="D22" s="9"/>
      <c r="E22" s="71"/>
      <c r="F22" s="7"/>
      <c r="G22" s="9"/>
      <c r="H22" s="47"/>
      <c r="I22" s="51"/>
      <c r="J22" s="37">
        <f>SUM(J17:J21)</f>
        <v>0</v>
      </c>
    </row>
    <row r="23" spans="1:10" x14ac:dyDescent="0.2">
      <c r="A23" s="2"/>
      <c r="B23" s="81" t="s">
        <v>75</v>
      </c>
      <c r="C23" s="13" t="s">
        <v>162</v>
      </c>
      <c r="D23" s="5">
        <v>3</v>
      </c>
      <c r="E23" s="69">
        <v>45075</v>
      </c>
      <c r="F23" s="2" t="s">
        <v>105</v>
      </c>
      <c r="G23" s="8" t="s">
        <v>8</v>
      </c>
      <c r="H23" s="44">
        <v>1</v>
      </c>
      <c r="I23" s="40">
        <f>'Sklady Rekapitulace '!$D$31</f>
        <v>0</v>
      </c>
      <c r="J23" s="35">
        <f>H23*I23</f>
        <v>0</v>
      </c>
    </row>
    <row r="24" spans="1:10" x14ac:dyDescent="0.2">
      <c r="A24" s="2"/>
      <c r="B24" s="81"/>
      <c r="C24" s="11"/>
      <c r="D24" s="8"/>
      <c r="E24" s="70"/>
      <c r="F24" s="1" t="s">
        <v>108</v>
      </c>
      <c r="G24" s="4" t="s">
        <v>3</v>
      </c>
      <c r="H24" s="45">
        <v>1</v>
      </c>
      <c r="I24" s="40">
        <f>'Sklady Rekapitulace '!$D$32</f>
        <v>0</v>
      </c>
      <c r="J24" s="35">
        <f t="shared" ref="J24:J27" si="1">H24*I24</f>
        <v>0</v>
      </c>
    </row>
    <row r="25" spans="1:10" x14ac:dyDescent="0.2">
      <c r="A25" s="2"/>
      <c r="B25" s="81"/>
      <c r="C25" s="11"/>
      <c r="D25" s="8"/>
      <c r="E25" s="70"/>
      <c r="F25" s="2" t="s">
        <v>109</v>
      </c>
      <c r="G25" s="8" t="s">
        <v>3</v>
      </c>
      <c r="H25" s="45">
        <v>6</v>
      </c>
      <c r="I25" s="40">
        <f>'Sklady Rekapitulace '!$D$33</f>
        <v>0</v>
      </c>
      <c r="J25" s="35">
        <f t="shared" si="1"/>
        <v>0</v>
      </c>
    </row>
    <row r="26" spans="1:10" x14ac:dyDescent="0.2">
      <c r="A26" s="2"/>
      <c r="B26" s="81"/>
      <c r="C26" s="11"/>
      <c r="D26" s="8"/>
      <c r="E26" s="70"/>
      <c r="F26" s="2" t="s">
        <v>79</v>
      </c>
      <c r="G26" s="8" t="s">
        <v>3</v>
      </c>
      <c r="H26" s="45">
        <v>0</v>
      </c>
      <c r="I26" s="40">
        <f>'Sklady Rekapitulace '!$D$34</f>
        <v>0</v>
      </c>
      <c r="J26" s="35">
        <f t="shared" si="1"/>
        <v>0</v>
      </c>
    </row>
    <row r="27" spans="1:10" x14ac:dyDescent="0.2">
      <c r="A27" s="2"/>
      <c r="B27" s="81"/>
      <c r="C27" s="11"/>
      <c r="D27" s="8"/>
      <c r="E27" s="70"/>
      <c r="F27" s="2" t="s">
        <v>17</v>
      </c>
      <c r="G27" s="8" t="s">
        <v>8</v>
      </c>
      <c r="H27" s="45">
        <v>1</v>
      </c>
      <c r="I27" s="40">
        <f>'Sklady Rekapitulace '!$D$35</f>
        <v>0</v>
      </c>
      <c r="J27" s="35">
        <f t="shared" si="1"/>
        <v>0</v>
      </c>
    </row>
    <row r="28" spans="1:10" x14ac:dyDescent="0.2">
      <c r="A28" s="6"/>
      <c r="B28" s="84" t="s">
        <v>19</v>
      </c>
      <c r="C28" s="12"/>
      <c r="D28" s="9"/>
      <c r="E28" s="71"/>
      <c r="F28" s="7"/>
      <c r="G28" s="9"/>
      <c r="H28" s="47"/>
      <c r="I28" s="51"/>
      <c r="J28" s="37">
        <f>SUM(J23:J27)</f>
        <v>0</v>
      </c>
    </row>
    <row r="29" spans="1:10" x14ac:dyDescent="0.2">
      <c r="A29" s="2"/>
      <c r="B29" s="81" t="s">
        <v>69</v>
      </c>
      <c r="C29" s="13" t="s">
        <v>163</v>
      </c>
      <c r="D29" s="5">
        <v>3</v>
      </c>
      <c r="E29" s="69">
        <v>45075</v>
      </c>
      <c r="F29" s="2" t="s">
        <v>105</v>
      </c>
      <c r="G29" s="8" t="s">
        <v>8</v>
      </c>
      <c r="H29" s="44">
        <v>1</v>
      </c>
      <c r="I29" s="40">
        <f>'Sklady Rekapitulace '!$D$31</f>
        <v>0</v>
      </c>
      <c r="J29" s="35">
        <f>H29*I29</f>
        <v>0</v>
      </c>
    </row>
    <row r="30" spans="1:10" x14ac:dyDescent="0.2">
      <c r="A30" s="2"/>
      <c r="B30" s="81"/>
      <c r="C30" s="11"/>
      <c r="D30" s="8"/>
      <c r="E30" s="70"/>
      <c r="F30" s="1" t="s">
        <v>108</v>
      </c>
      <c r="G30" s="4" t="s">
        <v>3</v>
      </c>
      <c r="H30" s="45">
        <v>4</v>
      </c>
      <c r="I30" s="40">
        <f>'Sklady Rekapitulace '!$D$32</f>
        <v>0</v>
      </c>
      <c r="J30" s="35">
        <f t="shared" ref="J30:J33" si="2">H30*I30</f>
        <v>0</v>
      </c>
    </row>
    <row r="31" spans="1:10" x14ac:dyDescent="0.2">
      <c r="A31" s="2"/>
      <c r="B31" s="81"/>
      <c r="C31" s="11"/>
      <c r="D31" s="8"/>
      <c r="E31" s="70"/>
      <c r="F31" s="2" t="s">
        <v>109</v>
      </c>
      <c r="G31" s="8" t="s">
        <v>3</v>
      </c>
      <c r="H31" s="45">
        <v>0</v>
      </c>
      <c r="I31" s="40">
        <f>'Sklady Rekapitulace '!$D$33</f>
        <v>0</v>
      </c>
      <c r="J31" s="35">
        <f t="shared" si="2"/>
        <v>0</v>
      </c>
    </row>
    <row r="32" spans="1:10" x14ac:dyDescent="0.2">
      <c r="A32" s="2"/>
      <c r="B32" s="81"/>
      <c r="C32" s="11"/>
      <c r="D32" s="8"/>
      <c r="E32" s="70"/>
      <c r="F32" s="2" t="s">
        <v>79</v>
      </c>
      <c r="G32" s="8" t="s">
        <v>3</v>
      </c>
      <c r="H32" s="45">
        <v>12</v>
      </c>
      <c r="I32" s="40">
        <f>'Sklady Rekapitulace '!$D$34</f>
        <v>0</v>
      </c>
      <c r="J32" s="35">
        <f t="shared" si="2"/>
        <v>0</v>
      </c>
    </row>
    <row r="33" spans="1:10" x14ac:dyDescent="0.2">
      <c r="A33" s="2"/>
      <c r="B33" s="81"/>
      <c r="C33" s="11"/>
      <c r="D33" s="8"/>
      <c r="E33" s="70"/>
      <c r="F33" s="2" t="s">
        <v>17</v>
      </c>
      <c r="G33" s="8" t="s">
        <v>8</v>
      </c>
      <c r="H33" s="45">
        <v>1</v>
      </c>
      <c r="I33" s="40">
        <f>'Sklady Rekapitulace '!$D$35</f>
        <v>0</v>
      </c>
      <c r="J33" s="35">
        <f t="shared" si="2"/>
        <v>0</v>
      </c>
    </row>
    <row r="34" spans="1:10" x14ac:dyDescent="0.2">
      <c r="B34" s="84" t="s">
        <v>19</v>
      </c>
      <c r="C34" s="12"/>
      <c r="D34" s="9"/>
      <c r="E34" s="71"/>
      <c r="F34" s="7"/>
      <c r="G34" s="9"/>
      <c r="H34" s="47"/>
      <c r="I34" s="51"/>
      <c r="J34" s="37">
        <f>SUM(J29:J33)</f>
        <v>0</v>
      </c>
    </row>
    <row r="35" spans="1:10" x14ac:dyDescent="0.2">
      <c r="B35" s="63"/>
      <c r="C35" s="15"/>
      <c r="D35" s="15"/>
      <c r="E35" s="72"/>
      <c r="G35" s="15"/>
      <c r="H35" s="15"/>
    </row>
    <row r="36" spans="1:10" x14ac:dyDescent="0.2">
      <c r="B36" s="63"/>
      <c r="C36" s="15"/>
      <c r="D36" s="15"/>
      <c r="E36" s="72"/>
      <c r="G36" s="15"/>
      <c r="H36" s="15"/>
    </row>
    <row r="37" spans="1:10" x14ac:dyDescent="0.2">
      <c r="B37" s="63"/>
      <c r="C37" s="15"/>
      <c r="D37" s="15"/>
      <c r="E37" s="72"/>
      <c r="G37" s="15"/>
      <c r="H37" s="15"/>
    </row>
    <row r="38" spans="1:10" x14ac:dyDescent="0.2">
      <c r="B38" s="63"/>
      <c r="C38" s="15"/>
      <c r="D38" s="15"/>
      <c r="E38" s="72"/>
      <c r="G38" s="15"/>
      <c r="H38" s="15"/>
    </row>
    <row r="39" spans="1:10" x14ac:dyDescent="0.2">
      <c r="B39" s="63"/>
      <c r="C39" s="15"/>
      <c r="D39" s="15"/>
      <c r="E39" s="72"/>
      <c r="G39" s="15"/>
      <c r="H39" s="15"/>
    </row>
    <row r="40" spans="1:10" x14ac:dyDescent="0.2">
      <c r="B40" s="63"/>
      <c r="C40" s="15"/>
      <c r="D40" s="15"/>
      <c r="E40" s="72"/>
      <c r="G40" s="15"/>
      <c r="H40" s="15"/>
    </row>
    <row r="41" spans="1:10" x14ac:dyDescent="0.2">
      <c r="B41" s="63"/>
      <c r="C41" s="15"/>
      <c r="D41" s="15"/>
      <c r="E41" s="72"/>
      <c r="G41" s="15"/>
      <c r="H41" s="15"/>
    </row>
    <row r="42" spans="1:10" x14ac:dyDescent="0.2">
      <c r="B42" s="63"/>
      <c r="C42" s="15"/>
      <c r="D42" s="15"/>
      <c r="E42" s="72"/>
      <c r="G42" s="15"/>
      <c r="H42" s="15"/>
    </row>
    <row r="43" spans="1:10" x14ac:dyDescent="0.2">
      <c r="B43" s="63"/>
      <c r="C43" s="15"/>
      <c r="D43" s="15"/>
      <c r="E43" s="72"/>
      <c r="G43" s="15"/>
      <c r="H43" s="15"/>
    </row>
    <row r="44" spans="1:10" x14ac:dyDescent="0.2">
      <c r="B44" s="63"/>
      <c r="C44" s="15"/>
      <c r="D44" s="15"/>
      <c r="E44" s="72"/>
      <c r="G44" s="15"/>
      <c r="H44" s="15"/>
    </row>
    <row r="45" spans="1:10" x14ac:dyDescent="0.2">
      <c r="B45" s="63"/>
      <c r="C45" s="15"/>
      <c r="D45" s="15"/>
      <c r="E45" s="72"/>
      <c r="G45" s="15"/>
      <c r="H45" s="15"/>
    </row>
    <row r="46" spans="1:10" x14ac:dyDescent="0.2">
      <c r="B46" s="63"/>
      <c r="C46" s="15"/>
      <c r="D46" s="15"/>
      <c r="E46" s="72"/>
      <c r="G46" s="15"/>
      <c r="H46" s="15"/>
    </row>
    <row r="47" spans="1:10" x14ac:dyDescent="0.2">
      <c r="B47" s="63"/>
      <c r="C47" s="15"/>
      <c r="D47" s="15"/>
      <c r="E47" s="72"/>
      <c r="G47" s="15"/>
      <c r="H47" s="15"/>
    </row>
    <row r="48" spans="1:10" x14ac:dyDescent="0.2">
      <c r="B48" s="63"/>
      <c r="C48" s="15"/>
      <c r="D48" s="15"/>
      <c r="E48" s="72"/>
      <c r="G48" s="15"/>
      <c r="H48" s="15"/>
    </row>
    <row r="49" spans="2:8" x14ac:dyDescent="0.2">
      <c r="B49" s="63"/>
      <c r="C49" s="15"/>
      <c r="D49" s="15"/>
      <c r="E49" s="72"/>
      <c r="G49" s="15"/>
      <c r="H49" s="15"/>
    </row>
    <row r="50" spans="2:8" x14ac:dyDescent="0.2">
      <c r="B50" s="63"/>
      <c r="C50" s="15"/>
      <c r="D50" s="15"/>
      <c r="E50" s="72"/>
      <c r="G50" s="15"/>
      <c r="H50" s="15"/>
    </row>
    <row r="51" spans="2:8" x14ac:dyDescent="0.2">
      <c r="B51" s="63"/>
      <c r="C51" s="15"/>
      <c r="D51" s="15"/>
      <c r="E51" s="72"/>
      <c r="G51" s="15"/>
      <c r="H51" s="15"/>
    </row>
    <row r="52" spans="2:8" x14ac:dyDescent="0.2">
      <c r="B52" s="63"/>
      <c r="C52" s="15"/>
      <c r="D52" s="15"/>
      <c r="E52" s="72"/>
      <c r="G52" s="15"/>
      <c r="H52" s="15"/>
    </row>
    <row r="53" spans="2:8" x14ac:dyDescent="0.2">
      <c r="B53" s="63"/>
      <c r="C53" s="15"/>
      <c r="D53" s="15"/>
      <c r="E53" s="72"/>
      <c r="G53" s="15"/>
      <c r="H53" s="15"/>
    </row>
    <row r="54" spans="2:8" x14ac:dyDescent="0.2">
      <c r="B54" s="63"/>
      <c r="C54" s="15"/>
      <c r="D54" s="15"/>
      <c r="E54" s="72"/>
      <c r="G54" s="15"/>
      <c r="H54" s="15"/>
    </row>
    <row r="55" spans="2:8" x14ac:dyDescent="0.2">
      <c r="B55" s="63"/>
      <c r="C55" s="15"/>
      <c r="D55" s="15"/>
      <c r="E55" s="72"/>
      <c r="G55" s="15"/>
      <c r="H55" s="15"/>
    </row>
    <row r="56" spans="2:8" x14ac:dyDescent="0.2">
      <c r="B56" s="63"/>
      <c r="C56" s="15"/>
      <c r="D56" s="15"/>
      <c r="E56" s="72"/>
      <c r="G56" s="15"/>
      <c r="H56" s="15"/>
    </row>
    <row r="57" spans="2:8" x14ac:dyDescent="0.2">
      <c r="B57" s="63"/>
      <c r="C57" s="15"/>
      <c r="D57" s="15"/>
      <c r="E57" s="72"/>
      <c r="G57" s="15"/>
      <c r="H57" s="15"/>
    </row>
    <row r="58" spans="2:8" x14ac:dyDescent="0.2">
      <c r="B58" s="63"/>
      <c r="C58" s="15"/>
      <c r="D58" s="15"/>
      <c r="E58" s="72"/>
      <c r="G58" s="15"/>
      <c r="H58" s="15"/>
    </row>
    <row r="59" spans="2:8" x14ac:dyDescent="0.2">
      <c r="B59" s="63"/>
      <c r="C59" s="15"/>
      <c r="D59" s="15"/>
      <c r="E59" s="72"/>
      <c r="G59" s="15"/>
      <c r="H59" s="15"/>
    </row>
    <row r="60" spans="2:8" x14ac:dyDescent="0.2">
      <c r="B60" s="63"/>
      <c r="C60" s="15"/>
      <c r="D60" s="15"/>
      <c r="E60" s="72"/>
      <c r="G60" s="15"/>
      <c r="H60" s="15"/>
    </row>
    <row r="61" spans="2:8" x14ac:dyDescent="0.2">
      <c r="B61" s="63"/>
      <c r="C61" s="15"/>
      <c r="D61" s="15"/>
      <c r="E61" s="72"/>
      <c r="G61" s="15"/>
      <c r="H61" s="15"/>
    </row>
    <row r="62" spans="2:8" x14ac:dyDescent="0.2">
      <c r="B62" s="63"/>
      <c r="C62" s="15"/>
      <c r="D62" s="15"/>
      <c r="E62" s="72"/>
      <c r="G62" s="15"/>
      <c r="H62" s="15"/>
    </row>
    <row r="63" spans="2:8" x14ac:dyDescent="0.2">
      <c r="B63" s="63"/>
      <c r="C63" s="15"/>
      <c r="D63" s="15"/>
      <c r="E63" s="72"/>
      <c r="G63" s="15"/>
      <c r="H63" s="15"/>
    </row>
    <row r="64" spans="2:8" x14ac:dyDescent="0.2">
      <c r="B64" s="63"/>
      <c r="C64" s="15"/>
      <c r="D64" s="15"/>
      <c r="E64" s="72"/>
      <c r="G64" s="15"/>
      <c r="H64" s="15"/>
    </row>
    <row r="65" spans="2:8" x14ac:dyDescent="0.2">
      <c r="B65" s="63"/>
      <c r="C65" s="15"/>
      <c r="D65" s="15"/>
      <c r="E65" s="72"/>
      <c r="G65" s="15"/>
      <c r="H65" s="15"/>
    </row>
    <row r="66" spans="2:8" x14ac:dyDescent="0.2">
      <c r="B66" s="63"/>
      <c r="C66" s="15"/>
      <c r="D66" s="15"/>
      <c r="E66" s="72"/>
      <c r="G66" s="15"/>
      <c r="H66" s="15"/>
    </row>
    <row r="67" spans="2:8" x14ac:dyDescent="0.2">
      <c r="B67" s="63"/>
      <c r="C67" s="15"/>
      <c r="D67" s="15"/>
      <c r="E67" s="72"/>
      <c r="G67" s="15"/>
      <c r="H67" s="15"/>
    </row>
    <row r="68" spans="2:8" x14ac:dyDescent="0.2">
      <c r="B68" s="63"/>
      <c r="C68" s="15"/>
      <c r="D68" s="15"/>
      <c r="E68" s="72"/>
      <c r="G68" s="15"/>
      <c r="H68" s="15"/>
    </row>
    <row r="69" spans="2:8" x14ac:dyDescent="0.2">
      <c r="B69" s="63"/>
      <c r="C69" s="15"/>
      <c r="D69" s="15"/>
      <c r="E69" s="72"/>
      <c r="G69" s="15"/>
      <c r="H69" s="15"/>
    </row>
    <row r="70" spans="2:8" x14ac:dyDescent="0.2">
      <c r="B70" s="63"/>
      <c r="C70" s="15"/>
      <c r="D70" s="15"/>
      <c r="E70" s="72"/>
      <c r="G70" s="15"/>
      <c r="H70" s="15"/>
    </row>
    <row r="71" spans="2:8" x14ac:dyDescent="0.2">
      <c r="B71" s="63"/>
      <c r="C71" s="15"/>
      <c r="D71" s="15"/>
      <c r="E71" s="72"/>
      <c r="G71" s="15"/>
      <c r="H71" s="15"/>
    </row>
    <row r="72" spans="2:8" x14ac:dyDescent="0.2">
      <c r="B72" s="63"/>
      <c r="C72" s="15"/>
      <c r="D72" s="15"/>
      <c r="E72" s="72"/>
      <c r="G72" s="15"/>
      <c r="H72" s="15"/>
    </row>
    <row r="73" spans="2:8" x14ac:dyDescent="0.2">
      <c r="B73" s="63"/>
      <c r="C73" s="15"/>
      <c r="D73" s="15"/>
      <c r="E73" s="72"/>
      <c r="G73" s="15"/>
      <c r="H73" s="15"/>
    </row>
    <row r="74" spans="2:8" x14ac:dyDescent="0.2">
      <c r="B74" s="63"/>
      <c r="C74" s="15"/>
      <c r="D74" s="15"/>
      <c r="E74" s="72"/>
      <c r="G74" s="15"/>
      <c r="H74" s="15"/>
    </row>
    <row r="75" spans="2:8" x14ac:dyDescent="0.2">
      <c r="B75" s="63"/>
      <c r="C75" s="15"/>
      <c r="D75" s="15"/>
      <c r="E75" s="72"/>
      <c r="G75" s="15"/>
      <c r="H75" s="15"/>
    </row>
    <row r="76" spans="2:8" x14ac:dyDescent="0.2">
      <c r="B76" s="63"/>
      <c r="C76" s="15"/>
      <c r="D76" s="15"/>
      <c r="E76" s="72"/>
      <c r="G76" s="15"/>
      <c r="H76" s="15"/>
    </row>
    <row r="77" spans="2:8" x14ac:dyDescent="0.2">
      <c r="B77" s="63"/>
      <c r="C77" s="15"/>
      <c r="D77" s="15"/>
      <c r="E77" s="72"/>
      <c r="G77" s="15"/>
      <c r="H77" s="15"/>
    </row>
    <row r="78" spans="2:8" x14ac:dyDescent="0.2">
      <c r="B78" s="63"/>
      <c r="C78" s="15"/>
      <c r="D78" s="15"/>
      <c r="E78" s="72"/>
      <c r="G78" s="15"/>
      <c r="H78" s="15"/>
    </row>
    <row r="79" spans="2:8" x14ac:dyDescent="0.2">
      <c r="B79" s="63"/>
      <c r="C79" s="15"/>
      <c r="D79" s="15"/>
      <c r="E79" s="72"/>
      <c r="G79" s="15"/>
      <c r="H79" s="15"/>
    </row>
    <row r="80" spans="2:8" x14ac:dyDescent="0.2">
      <c r="B80" s="63"/>
      <c r="C80" s="15"/>
      <c r="D80" s="15"/>
      <c r="E80" s="72"/>
      <c r="G80" s="15"/>
      <c r="H80" s="15"/>
    </row>
    <row r="81" spans="2:8" x14ac:dyDescent="0.2">
      <c r="B81" s="63"/>
      <c r="C81" s="15"/>
      <c r="D81" s="15"/>
      <c r="E81" s="72"/>
      <c r="G81" s="15"/>
      <c r="H81" s="15"/>
    </row>
    <row r="82" spans="2:8" x14ac:dyDescent="0.2">
      <c r="B82" s="63"/>
      <c r="C82" s="15"/>
      <c r="D82" s="15"/>
      <c r="E82" s="72"/>
      <c r="G82" s="15"/>
      <c r="H82" s="15"/>
    </row>
    <row r="83" spans="2:8" x14ac:dyDescent="0.2">
      <c r="B83" s="63"/>
      <c r="C83" s="15"/>
      <c r="D83" s="15"/>
      <c r="E83" s="72"/>
      <c r="G83" s="15"/>
      <c r="H83" s="15"/>
    </row>
    <row r="84" spans="2:8" x14ac:dyDescent="0.2">
      <c r="B84" s="63"/>
      <c r="C84" s="15"/>
      <c r="D84" s="15"/>
      <c r="E84" s="72"/>
      <c r="G84" s="15"/>
      <c r="H84" s="15"/>
    </row>
    <row r="85" spans="2:8" x14ac:dyDescent="0.2">
      <c r="B85" s="63"/>
      <c r="C85" s="15"/>
      <c r="D85" s="15"/>
      <c r="E85" s="72"/>
      <c r="G85" s="15"/>
      <c r="H85" s="15"/>
    </row>
    <row r="86" spans="2:8" x14ac:dyDescent="0.2">
      <c r="B86" s="63"/>
      <c r="C86" s="15"/>
      <c r="D86" s="15"/>
      <c r="E86" s="72"/>
      <c r="G86" s="15"/>
      <c r="H86" s="15"/>
    </row>
    <row r="87" spans="2:8" x14ac:dyDescent="0.2">
      <c r="B87" s="63"/>
      <c r="C87" s="15"/>
      <c r="D87" s="15"/>
      <c r="E87" s="72"/>
      <c r="G87" s="15"/>
      <c r="H87" s="15"/>
    </row>
    <row r="88" spans="2:8" x14ac:dyDescent="0.2">
      <c r="B88" s="63"/>
      <c r="C88" s="15"/>
      <c r="D88" s="15"/>
      <c r="E88" s="72"/>
      <c r="G88" s="15"/>
      <c r="H88" s="15"/>
    </row>
    <row r="89" spans="2:8" x14ac:dyDescent="0.2">
      <c r="B89" s="63"/>
      <c r="C89" s="15"/>
      <c r="D89" s="15"/>
      <c r="E89" s="72"/>
      <c r="G89" s="15"/>
      <c r="H89" s="15"/>
    </row>
    <row r="90" spans="2:8" x14ac:dyDescent="0.2">
      <c r="B90" s="63"/>
      <c r="C90" s="15"/>
      <c r="D90" s="15"/>
      <c r="E90" s="72"/>
      <c r="G90" s="15"/>
      <c r="H90" s="15"/>
    </row>
    <row r="91" spans="2:8" x14ac:dyDescent="0.2">
      <c r="B91" s="63"/>
      <c r="C91" s="15"/>
      <c r="D91" s="15"/>
      <c r="E91" s="72"/>
      <c r="G91" s="15"/>
      <c r="H91" s="15"/>
    </row>
    <row r="92" spans="2:8" x14ac:dyDescent="0.2">
      <c r="B92" s="63"/>
      <c r="C92" s="15"/>
      <c r="D92" s="15"/>
      <c r="E92" s="72"/>
      <c r="G92" s="15"/>
      <c r="H92" s="15"/>
    </row>
    <row r="93" spans="2:8" x14ac:dyDescent="0.2">
      <c r="B93" s="63"/>
      <c r="C93" s="15"/>
      <c r="D93" s="15"/>
      <c r="E93" s="72"/>
      <c r="G93" s="15"/>
      <c r="H93" s="15"/>
    </row>
    <row r="94" spans="2:8" x14ac:dyDescent="0.2">
      <c r="B94" s="63"/>
      <c r="C94" s="15"/>
      <c r="D94" s="15"/>
      <c r="E94" s="72"/>
      <c r="G94" s="15"/>
      <c r="H94" s="15"/>
    </row>
    <row r="95" spans="2:8" x14ac:dyDescent="0.2">
      <c r="B95" s="63"/>
      <c r="C95" s="15"/>
      <c r="D95" s="15"/>
      <c r="E95" s="72"/>
      <c r="G95" s="15"/>
      <c r="H95" s="15"/>
    </row>
    <row r="96" spans="2:8" x14ac:dyDescent="0.2">
      <c r="B96" s="63"/>
      <c r="C96" s="15"/>
      <c r="D96" s="15"/>
      <c r="E96" s="72"/>
      <c r="G96" s="15"/>
      <c r="H96" s="15"/>
    </row>
    <row r="97" spans="2:8" x14ac:dyDescent="0.2">
      <c r="B97" s="63"/>
      <c r="C97" s="15"/>
      <c r="D97" s="15"/>
      <c r="E97" s="72"/>
      <c r="G97" s="15"/>
      <c r="H97" s="15"/>
    </row>
    <row r="98" spans="2:8" x14ac:dyDescent="0.2">
      <c r="B98" s="63"/>
      <c r="C98" s="15"/>
      <c r="D98" s="15"/>
      <c r="E98" s="72"/>
      <c r="G98" s="15"/>
      <c r="H98" s="15"/>
    </row>
    <row r="99" spans="2:8" x14ac:dyDescent="0.2">
      <c r="B99" s="63"/>
      <c r="C99" s="15"/>
      <c r="D99" s="15"/>
      <c r="E99" s="72"/>
      <c r="G99" s="15"/>
      <c r="H99" s="15"/>
    </row>
    <row r="100" spans="2:8" x14ac:dyDescent="0.2">
      <c r="B100" s="63"/>
      <c r="C100" s="15"/>
      <c r="D100" s="15"/>
      <c r="E100" s="72"/>
      <c r="G100" s="15"/>
      <c r="H100" s="15"/>
    </row>
    <row r="101" spans="2:8" x14ac:dyDescent="0.2">
      <c r="B101" s="63"/>
      <c r="C101" s="15"/>
      <c r="D101" s="15"/>
      <c r="E101" s="72"/>
      <c r="G101" s="15"/>
      <c r="H101" s="15"/>
    </row>
    <row r="102" spans="2:8" x14ac:dyDescent="0.2">
      <c r="B102" s="63"/>
      <c r="C102" s="15"/>
      <c r="D102" s="15"/>
      <c r="E102" s="72"/>
      <c r="G102" s="15"/>
      <c r="H102" s="15"/>
    </row>
    <row r="103" spans="2:8" x14ac:dyDescent="0.2">
      <c r="B103" s="63"/>
      <c r="C103" s="15"/>
      <c r="D103" s="15"/>
      <c r="E103" s="72"/>
      <c r="G103" s="15"/>
      <c r="H103" s="15"/>
    </row>
    <row r="104" spans="2:8" x14ac:dyDescent="0.2">
      <c r="B104" s="63"/>
      <c r="C104" s="15"/>
      <c r="D104" s="15"/>
      <c r="E104" s="72"/>
      <c r="G104" s="15"/>
      <c r="H104" s="15"/>
    </row>
    <row r="105" spans="2:8" x14ac:dyDescent="0.2">
      <c r="B105" s="63"/>
      <c r="C105" s="15"/>
      <c r="D105" s="15"/>
      <c r="E105" s="72"/>
      <c r="G105" s="15"/>
      <c r="H105" s="15"/>
    </row>
    <row r="106" spans="2:8" x14ac:dyDescent="0.2">
      <c r="B106" s="63"/>
      <c r="C106" s="15"/>
      <c r="D106" s="15"/>
      <c r="E106" s="72"/>
      <c r="G106" s="15"/>
      <c r="H106" s="15"/>
    </row>
    <row r="107" spans="2:8" x14ac:dyDescent="0.2">
      <c r="B107" s="63"/>
      <c r="C107" s="15"/>
      <c r="D107" s="15"/>
      <c r="E107" s="72"/>
      <c r="G107" s="15"/>
      <c r="H107" s="15"/>
    </row>
    <row r="108" spans="2:8" x14ac:dyDescent="0.2">
      <c r="B108" s="63"/>
      <c r="C108" s="15"/>
      <c r="D108" s="15"/>
      <c r="E108" s="72"/>
      <c r="G108" s="15"/>
      <c r="H108" s="15"/>
    </row>
    <row r="109" spans="2:8" x14ac:dyDescent="0.2">
      <c r="B109" s="63"/>
      <c r="C109" s="15"/>
      <c r="D109" s="15"/>
      <c r="E109" s="72"/>
      <c r="G109" s="15"/>
      <c r="H109" s="15"/>
    </row>
    <row r="110" spans="2:8" x14ac:dyDescent="0.2">
      <c r="B110" s="63"/>
      <c r="C110" s="15"/>
      <c r="D110" s="15"/>
      <c r="E110" s="72"/>
      <c r="G110" s="15"/>
      <c r="H110" s="15"/>
    </row>
    <row r="111" spans="2:8" x14ac:dyDescent="0.2">
      <c r="B111" s="63"/>
      <c r="C111" s="15"/>
      <c r="D111" s="15"/>
      <c r="E111" s="72"/>
      <c r="G111" s="15"/>
      <c r="H111" s="15"/>
    </row>
    <row r="112" spans="2:8" x14ac:dyDescent="0.2">
      <c r="B112" s="63"/>
      <c r="C112" s="15"/>
      <c r="D112" s="15"/>
      <c r="E112" s="72"/>
      <c r="G112" s="15"/>
      <c r="H112" s="15"/>
    </row>
    <row r="113" spans="2:8" x14ac:dyDescent="0.2">
      <c r="B113" s="63"/>
      <c r="C113" s="15"/>
      <c r="D113" s="15"/>
      <c r="E113" s="72"/>
      <c r="G113" s="15"/>
      <c r="H113" s="15"/>
    </row>
    <row r="114" spans="2:8" x14ac:dyDescent="0.2">
      <c r="B114" s="63"/>
      <c r="C114" s="15"/>
      <c r="D114" s="15"/>
      <c r="E114" s="72"/>
      <c r="G114" s="15"/>
      <c r="H114" s="15"/>
    </row>
    <row r="115" spans="2:8" x14ac:dyDescent="0.2">
      <c r="B115" s="63"/>
      <c r="C115" s="15"/>
      <c r="D115" s="15"/>
      <c r="E115" s="72"/>
      <c r="G115" s="15"/>
      <c r="H115" s="15"/>
    </row>
    <row r="116" spans="2:8" x14ac:dyDescent="0.2">
      <c r="B116" s="63"/>
      <c r="C116" s="15"/>
      <c r="D116" s="15"/>
      <c r="E116" s="72"/>
      <c r="G116" s="15"/>
      <c r="H116" s="15"/>
    </row>
    <row r="117" spans="2:8" x14ac:dyDescent="0.2">
      <c r="B117" s="63"/>
      <c r="C117" s="15"/>
      <c r="D117" s="15"/>
      <c r="E117" s="72"/>
      <c r="G117" s="15"/>
      <c r="H117" s="15"/>
    </row>
    <row r="118" spans="2:8" x14ac:dyDescent="0.2">
      <c r="B118" s="63"/>
      <c r="C118" s="15"/>
      <c r="D118" s="15"/>
      <c r="E118" s="72"/>
      <c r="G118" s="15"/>
      <c r="H118" s="15"/>
    </row>
    <row r="119" spans="2:8" x14ac:dyDescent="0.2">
      <c r="B119" s="63"/>
      <c r="C119" s="15"/>
      <c r="D119" s="15"/>
      <c r="E119" s="72"/>
      <c r="G119" s="15"/>
      <c r="H119" s="15"/>
    </row>
    <row r="120" spans="2:8" x14ac:dyDescent="0.2">
      <c r="B120" s="63"/>
      <c r="C120" s="15"/>
      <c r="D120" s="15"/>
      <c r="E120" s="72"/>
      <c r="G120" s="15"/>
      <c r="H120" s="15"/>
    </row>
    <row r="121" spans="2:8" x14ac:dyDescent="0.2">
      <c r="B121" s="63"/>
      <c r="C121" s="15"/>
      <c r="D121" s="15"/>
      <c r="E121" s="72"/>
      <c r="G121" s="15"/>
      <c r="H121" s="15"/>
    </row>
    <row r="122" spans="2:8" x14ac:dyDescent="0.2">
      <c r="B122" s="63"/>
      <c r="C122" s="15"/>
      <c r="D122" s="15"/>
      <c r="E122" s="72"/>
      <c r="G122" s="15"/>
      <c r="H122" s="15"/>
    </row>
    <row r="123" spans="2:8" x14ac:dyDescent="0.2">
      <c r="B123" s="63"/>
      <c r="C123" s="15"/>
      <c r="D123" s="15"/>
      <c r="E123" s="72"/>
      <c r="G123" s="15"/>
      <c r="H123" s="15"/>
    </row>
    <row r="124" spans="2:8" x14ac:dyDescent="0.2">
      <c r="B124" s="63"/>
      <c r="C124" s="15"/>
      <c r="D124" s="15"/>
      <c r="E124" s="72"/>
      <c r="G124" s="15"/>
      <c r="H124" s="15"/>
    </row>
    <row r="125" spans="2:8" x14ac:dyDescent="0.2">
      <c r="B125" s="63"/>
      <c r="C125" s="15"/>
      <c r="D125" s="15"/>
      <c r="E125" s="72"/>
      <c r="G125" s="15"/>
      <c r="H125" s="15"/>
    </row>
    <row r="126" spans="2:8" x14ac:dyDescent="0.2">
      <c r="B126" s="63"/>
      <c r="C126" s="15"/>
      <c r="D126" s="15"/>
      <c r="E126" s="72"/>
      <c r="G126" s="15"/>
      <c r="H126" s="15"/>
    </row>
  </sheetData>
  <sheetProtection algorithmName="SHA-512" hashValue="REY6XtvIW0ofq3lGYTm4AxbDWgu/OB6w9OqT1YnDgQx1EvyRtBuknhkeEpnSM1fnngl1EMHXufDEgM0sQ7f0bQ==" saltValue="Q3LALO5wNLnFrMqe01/DJw==" spinCount="100000" sheet="1" objects="1" scenarios="1" selectLockedCells="1" selectUnlockedCells="1"/>
  <autoFilter ref="B4:J34" xr:uid="{00000000-0001-0000-0600-000000000000}"/>
  <pageMargins left="0.7" right="0.7" top="0.75" bottom="0.75" header="0.3" footer="0.3"/>
  <pageSetup paperSize="9"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75D595-CA04-47D2-B369-92C933631900}"/>
</file>

<file path=customXml/itemProps2.xml><?xml version="1.0" encoding="utf-8"?>
<ds:datastoreItem xmlns:ds="http://schemas.openxmlformats.org/officeDocument/2006/customXml" ds:itemID="{4C741CB3-8D7C-4356-AE7D-667EEEC600E9}"/>
</file>

<file path=customXml/itemProps3.xml><?xml version="1.0" encoding="utf-8"?>
<ds:datastoreItem xmlns:ds="http://schemas.openxmlformats.org/officeDocument/2006/customXml" ds:itemID="{349C85E1-9949-46AB-B2AF-DA8CBCF8A8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5</vt:i4>
      </vt:variant>
    </vt:vector>
  </HeadingPairs>
  <TitlesOfParts>
    <vt:vector size="21" baseType="lpstr">
      <vt:lpstr>Sklady Rekapitulace </vt:lpstr>
      <vt:lpstr>STR Rekap</vt:lpstr>
      <vt:lpstr>STR Inst</vt:lpstr>
      <vt:lpstr>STR Inst Ex</vt:lpstr>
      <vt:lpstr>STR LPS</vt:lpstr>
      <vt:lpstr>STR LPS Ex</vt:lpstr>
      <vt:lpstr>VBI Rekap</vt:lpstr>
      <vt:lpstr>VBI Inst</vt:lpstr>
      <vt:lpstr>VBI Inst Ex</vt:lpstr>
      <vt:lpstr>VBI LPS</vt:lpstr>
      <vt:lpstr>VBI LPS Ex</vt:lpstr>
      <vt:lpstr>KLO Rekap</vt:lpstr>
      <vt:lpstr>KLO Inst</vt:lpstr>
      <vt:lpstr>KLO Inst Ex</vt:lpstr>
      <vt:lpstr>KLO LPS</vt:lpstr>
      <vt:lpstr>KLO LPS Ex</vt:lpstr>
      <vt:lpstr>'KLO Rekap'!Oblast_tisku</vt:lpstr>
      <vt:lpstr>'STR Rekap'!Oblast_tisku</vt:lpstr>
      <vt:lpstr>'VBI Inst'!Oblast_tisku</vt:lpstr>
      <vt:lpstr>'VBI LPS'!Oblast_tisku</vt:lpstr>
      <vt:lpstr>'VBI Rekap'!Oblast_tisku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Bartoš Petr</dc:creator>
  <cp:lastModifiedBy>Berg Pavel</cp:lastModifiedBy>
  <cp:lastPrinted>2023-11-09T12:39:30Z</cp:lastPrinted>
  <dcterms:created xsi:type="dcterms:W3CDTF">2017-01-30T12:52:34Z</dcterms:created>
  <dcterms:modified xsi:type="dcterms:W3CDTF">2023-11-16T07:44:08Z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